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21" i="1"/>
  <c r="J28" s="1"/>
  <c r="G4"/>
  <c r="H4"/>
  <c r="G5"/>
  <c r="G6"/>
  <c r="G7"/>
  <c r="G8"/>
  <c r="G9"/>
  <c r="G10"/>
  <c r="G11"/>
  <c r="E6"/>
  <c r="H6" s="1"/>
  <c r="E8"/>
  <c r="H8" s="1"/>
  <c r="E10"/>
  <c r="H10" s="1"/>
  <c r="E5"/>
  <c r="H5" s="1"/>
  <c r="D6"/>
  <c r="D7"/>
  <c r="E7" s="1"/>
  <c r="H7" s="1"/>
  <c r="D8"/>
  <c r="D9"/>
  <c r="E9" s="1"/>
  <c r="H9" s="1"/>
  <c r="D10"/>
  <c r="D11"/>
  <c r="E11" s="1"/>
  <c r="H11" s="1"/>
  <c r="D5"/>
</calcChain>
</file>

<file path=xl/sharedStrings.xml><?xml version="1.0" encoding="utf-8"?>
<sst xmlns="http://schemas.openxmlformats.org/spreadsheetml/2006/main" count="20" uniqueCount="20">
  <si>
    <t>Resolución del TP Nº 1 Potencial agua de un  tejido</t>
  </si>
  <si>
    <t>Solución de Sacarosa (Molal)</t>
  </si>
  <si>
    <t>Peso Inicial (g)</t>
  </si>
  <si>
    <t>Peso Final (g)</t>
  </si>
  <si>
    <t>Pf-Pi</t>
  </si>
  <si>
    <t>% de Cambio</t>
  </si>
  <si>
    <t>Fórmula resultante:  Y =  -38,26 x + 12,25</t>
  </si>
  <si>
    <t xml:space="preserve">Dentro de la fórmula </t>
  </si>
  <si>
    <t>Y = % cambio</t>
  </si>
  <si>
    <t>x = Concentración de sacarosa</t>
  </si>
  <si>
    <t>despejamos de la fórmula el valor de "X"</t>
  </si>
  <si>
    <t>X = -12,25 / -38,26 =</t>
  </si>
  <si>
    <t>MOLAL</t>
  </si>
  <si>
    <t>Utilizando la fórmula de Van Hoff, podemos calcular el potencial del tejido</t>
  </si>
  <si>
    <t>vegetal, que en este caso es el de un tubérculo de papa</t>
  </si>
  <si>
    <t>ψsoluto = -R T c</t>
  </si>
  <si>
    <t xml:space="preserve">ψsoluto = </t>
  </si>
  <si>
    <t>Mpa</t>
  </si>
  <si>
    <t>Suponiendo una temperatura de 25 ºC (Temp ambiente)</t>
  </si>
  <si>
    <r>
      <t xml:space="preserve">Suponiendo que el % de cambio es cero (Y=0) en el </t>
    </r>
    <r>
      <rPr>
        <b/>
        <sz val="11"/>
        <color rgb="FFFF0000"/>
        <rFont val="Calibri"/>
        <family val="2"/>
        <scheme val="minor"/>
      </rPr>
      <t>equilibrio isosmótico</t>
    </r>
    <r>
      <rPr>
        <sz val="11"/>
        <color theme="1"/>
        <rFont val="Calibri"/>
        <family val="2"/>
        <scheme val="minor"/>
      </rPr>
      <t>,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</si>
</sst>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Potencial Agua de un tejido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253018372703419"/>
          <c:y val="0.20869240303295428"/>
          <c:w val="0.6315443569553808"/>
          <c:h val="0.63342556138815997"/>
        </c:manualLayout>
      </c:layout>
      <c:scatterChart>
        <c:scatterStyle val="lineMarker"/>
        <c:ser>
          <c:idx val="0"/>
          <c:order val="0"/>
          <c:tx>
            <c:v>Concentración (Molal)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307129015981254"/>
                  <c:y val="-0.654858260019550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aseline="0"/>
                      <a:t>y = -38,26x + 12,25
R² = 0,980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Hoja1!$G$5:$G$11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xVal>
          <c:yVal>
            <c:numRef>
              <c:f>Hoja1!$H$5:$H$11</c:f>
              <c:numCache>
                <c:formatCode>0.00</c:formatCode>
                <c:ptCount val="7"/>
                <c:pt idx="0">
                  <c:v>12.000000000000011</c:v>
                </c:pt>
                <c:pt idx="1">
                  <c:v>7.4468085106383048</c:v>
                </c:pt>
                <c:pt idx="2">
                  <c:v>6.1855670103092839</c:v>
                </c:pt>
                <c:pt idx="3">
                  <c:v>1.0752688172042901</c:v>
                </c:pt>
                <c:pt idx="4">
                  <c:v>-4.2105263157894663</c:v>
                </c:pt>
                <c:pt idx="5">
                  <c:v>-5.3763440860215095</c:v>
                </c:pt>
                <c:pt idx="6">
                  <c:v>-11.702127659574467</c:v>
                </c:pt>
              </c:numCache>
            </c:numRef>
          </c:yVal>
        </c:ser>
        <c:axId val="114667520"/>
        <c:axId val="114669056"/>
      </c:scatterChart>
      <c:valAx>
        <c:axId val="114667520"/>
        <c:scaling>
          <c:orientation val="minMax"/>
        </c:scaling>
        <c:axPos val="b"/>
        <c:numFmt formatCode="General" sourceLinked="1"/>
        <c:tickLblPos val="nextTo"/>
        <c:crossAx val="114669056"/>
        <c:crosses val="autoZero"/>
        <c:crossBetween val="midCat"/>
      </c:valAx>
      <c:valAx>
        <c:axId val="114669056"/>
        <c:scaling>
          <c:orientation val="minMax"/>
        </c:scaling>
        <c:axPos val="l"/>
        <c:majorGridlines/>
        <c:numFmt formatCode="0.00" sourceLinked="1"/>
        <c:tickLblPos val="nextTo"/>
        <c:crossAx val="1146675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</xdr:row>
      <xdr:rowOff>190499</xdr:rowOff>
    </xdr:from>
    <xdr:to>
      <xdr:col>6</xdr:col>
      <xdr:colOff>1343025</xdr:colOff>
      <xdr:row>29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0.79155</cdr:x>
      <cdr:y>0.5</cdr:y>
    </cdr:from>
    <cdr:to>
      <cdr:x>1</cdr:x>
      <cdr:y>0.71181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99174" y="1371599"/>
          <a:ext cx="1092002" cy="58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100"/>
            <a:t>Concentración Sacarosa (Molal)</a:t>
          </a:r>
        </a:p>
      </cdr:txBody>
    </cdr:sp>
  </cdr:relSizeAnchor>
  <cdr:relSizeAnchor xmlns:cdr="http://schemas.openxmlformats.org/drawingml/2006/chartDrawing">
    <cdr:from>
      <cdr:x>0.01939</cdr:x>
      <cdr:y>0.39296</cdr:y>
    </cdr:from>
    <cdr:to>
      <cdr:x>0.07593</cdr:x>
      <cdr:y>0.65982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-152400" y="1543051"/>
          <a:ext cx="8667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100"/>
            <a:t>Cambio (%)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0" workbookViewId="0">
      <selection activeCell="J8" sqref="J8"/>
    </sheetView>
  </sheetViews>
  <sheetFormatPr baseColWidth="10" defaultRowHeight="15"/>
  <cols>
    <col min="1" max="1" width="20" customWidth="1"/>
    <col min="7" max="7" width="20.28515625" customWidth="1"/>
  </cols>
  <sheetData>
    <row r="1" spans="1:9">
      <c r="A1" t="s">
        <v>0</v>
      </c>
    </row>
    <row r="4" spans="1:9" ht="30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G4" s="2" t="str">
        <f>+A4</f>
        <v>Solución de Sacarosa (Molal)</v>
      </c>
      <c r="H4" s="2" t="str">
        <f>+E4</f>
        <v>% de Cambio</v>
      </c>
    </row>
    <row r="5" spans="1:9">
      <c r="A5" s="3">
        <v>0</v>
      </c>
      <c r="B5" s="4">
        <v>1</v>
      </c>
      <c r="C5" s="4">
        <v>1.1200000000000001</v>
      </c>
      <c r="D5" s="4">
        <f>+C5-B5</f>
        <v>0.12000000000000011</v>
      </c>
      <c r="E5" s="5">
        <f>+D5/B5*100</f>
        <v>12.000000000000011</v>
      </c>
      <c r="G5" s="4">
        <f t="shared" ref="G5:G11" si="0">+A5</f>
        <v>0</v>
      </c>
      <c r="H5" s="3">
        <f t="shared" ref="H5:H11" si="1">+E5</f>
        <v>12.000000000000011</v>
      </c>
    </row>
    <row r="6" spans="1:9">
      <c r="A6" s="3">
        <v>0.1</v>
      </c>
      <c r="B6" s="4">
        <v>0.94</v>
      </c>
      <c r="C6" s="4">
        <v>1.01</v>
      </c>
      <c r="D6" s="4">
        <f t="shared" ref="D6:D11" si="2">+C6-B6</f>
        <v>7.0000000000000062E-2</v>
      </c>
      <c r="E6" s="5">
        <f t="shared" ref="E6:E11" si="3">+D6/B6*100</f>
        <v>7.4468085106383048</v>
      </c>
      <c r="G6" s="4">
        <f t="shared" si="0"/>
        <v>0.1</v>
      </c>
      <c r="H6" s="3">
        <f t="shared" si="1"/>
        <v>7.4468085106383048</v>
      </c>
    </row>
    <row r="7" spans="1:9">
      <c r="A7" s="3">
        <v>0.2</v>
      </c>
      <c r="B7" s="4">
        <v>0.97</v>
      </c>
      <c r="C7" s="4">
        <v>1.03</v>
      </c>
      <c r="D7" s="4">
        <f t="shared" si="2"/>
        <v>6.0000000000000053E-2</v>
      </c>
      <c r="E7" s="5">
        <f t="shared" si="3"/>
        <v>6.1855670103092839</v>
      </c>
      <c r="G7" s="4">
        <f t="shared" si="0"/>
        <v>0.2</v>
      </c>
      <c r="H7" s="3">
        <f t="shared" si="1"/>
        <v>6.1855670103092839</v>
      </c>
    </row>
    <row r="8" spans="1:9">
      <c r="A8" s="3">
        <v>0.3</v>
      </c>
      <c r="B8" s="4">
        <v>0.93</v>
      </c>
      <c r="C8" s="4">
        <v>0.94</v>
      </c>
      <c r="D8" s="4">
        <f t="shared" si="2"/>
        <v>9.9999999999998979E-3</v>
      </c>
      <c r="E8" s="5">
        <f t="shared" si="3"/>
        <v>1.0752688172042901</v>
      </c>
      <c r="G8" s="4">
        <f t="shared" si="0"/>
        <v>0.3</v>
      </c>
      <c r="H8" s="3">
        <f t="shared" si="1"/>
        <v>1.0752688172042901</v>
      </c>
    </row>
    <row r="9" spans="1:9">
      <c r="A9" s="3">
        <v>0.4</v>
      </c>
      <c r="B9" s="4">
        <v>0.95</v>
      </c>
      <c r="C9" s="4">
        <v>0.91</v>
      </c>
      <c r="D9" s="4">
        <f t="shared" si="2"/>
        <v>-3.9999999999999925E-2</v>
      </c>
      <c r="E9" s="5">
        <f t="shared" si="3"/>
        <v>-4.2105263157894663</v>
      </c>
      <c r="G9" s="4">
        <f t="shared" si="0"/>
        <v>0.4</v>
      </c>
      <c r="H9" s="3">
        <f t="shared" si="1"/>
        <v>-4.2105263157894663</v>
      </c>
    </row>
    <row r="10" spans="1:9">
      <c r="A10" s="3">
        <v>0.5</v>
      </c>
      <c r="B10" s="4">
        <v>0.93</v>
      </c>
      <c r="C10" s="4">
        <v>0.88</v>
      </c>
      <c r="D10" s="4">
        <f t="shared" si="2"/>
        <v>-5.0000000000000044E-2</v>
      </c>
      <c r="E10" s="5">
        <f t="shared" si="3"/>
        <v>-5.3763440860215095</v>
      </c>
      <c r="G10" s="4">
        <f t="shared" si="0"/>
        <v>0.5</v>
      </c>
      <c r="H10" s="3">
        <f t="shared" si="1"/>
        <v>-5.3763440860215095</v>
      </c>
    </row>
    <row r="11" spans="1:9">
      <c r="A11" s="3">
        <v>0.6</v>
      </c>
      <c r="B11" s="4">
        <v>0.94</v>
      </c>
      <c r="C11" s="4">
        <v>0.83</v>
      </c>
      <c r="D11" s="4">
        <f t="shared" si="2"/>
        <v>-0.10999999999999999</v>
      </c>
      <c r="E11" s="5">
        <f t="shared" si="3"/>
        <v>-11.702127659574467</v>
      </c>
      <c r="G11" s="4">
        <f t="shared" si="0"/>
        <v>0.6</v>
      </c>
      <c r="H11" s="3">
        <f t="shared" si="1"/>
        <v>-11.702127659574467</v>
      </c>
    </row>
    <row r="13" spans="1:9">
      <c r="I13" t="s">
        <v>6</v>
      </c>
    </row>
    <row r="15" spans="1:9">
      <c r="I15" t="s">
        <v>7</v>
      </c>
    </row>
    <row r="16" spans="1:9">
      <c r="I16" t="s">
        <v>8</v>
      </c>
    </row>
    <row r="17" spans="9:13">
      <c r="I17" t="s">
        <v>9</v>
      </c>
    </row>
    <row r="18" spans="9:13">
      <c r="I18" t="s">
        <v>19</v>
      </c>
    </row>
    <row r="19" spans="9:13">
      <c r="I19" t="s">
        <v>10</v>
      </c>
    </row>
    <row r="21" spans="9:13">
      <c r="I21" s="8" t="s">
        <v>11</v>
      </c>
      <c r="J21" s="8"/>
      <c r="K21" s="7">
        <f>+-12.25/-38.26</f>
        <v>0.32017773131207528</v>
      </c>
      <c r="L21" s="8" t="s">
        <v>12</v>
      </c>
      <c r="M21" s="9"/>
    </row>
    <row r="23" spans="9:13">
      <c r="I23" t="s">
        <v>13</v>
      </c>
    </row>
    <row r="24" spans="9:13">
      <c r="I24" t="s">
        <v>14</v>
      </c>
    </row>
    <row r="26" spans="9:13">
      <c r="I26" s="1" t="s">
        <v>15</v>
      </c>
    </row>
    <row r="28" spans="9:13">
      <c r="I28" s="6" t="s">
        <v>16</v>
      </c>
      <c r="J28" s="7">
        <f>+-0.0083*(273+25)*K21</f>
        <v>-0.79192760062728695</v>
      </c>
      <c r="K28" s="8" t="s">
        <v>17</v>
      </c>
      <c r="L28" s="9"/>
      <c r="M28" s="9"/>
    </row>
    <row r="29" spans="9:13">
      <c r="I29" s="9"/>
      <c r="J29" s="9"/>
      <c r="K29" s="9"/>
      <c r="L29" s="9"/>
      <c r="M29" s="9"/>
    </row>
    <row r="30" spans="9:13">
      <c r="I30" s="8" t="s">
        <v>18</v>
      </c>
      <c r="J30" s="8"/>
      <c r="K30" s="8"/>
      <c r="L30" s="9"/>
      <c r="M30" s="9"/>
    </row>
  </sheetData>
  <pageMargins left="0.7" right="0.7" top="0.75" bottom="0.75" header="0.3" footer="0.3"/>
  <pageSetup paperSize="25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marcela</cp:lastModifiedBy>
  <dcterms:created xsi:type="dcterms:W3CDTF">2019-03-19T13:26:53Z</dcterms:created>
  <dcterms:modified xsi:type="dcterms:W3CDTF">2019-03-19T14:37:43Z</dcterms:modified>
</cp:coreProperties>
</file>