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980" windowHeight="85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M29" i="1" l="1"/>
  <c r="L29" i="1"/>
  <c r="O19" i="1"/>
  <c r="M20" i="1"/>
  <c r="M19" i="1"/>
  <c r="L19" i="1"/>
  <c r="N29" i="1"/>
  <c r="O29" i="1" s="1"/>
  <c r="Q20" i="1"/>
  <c r="Q19" i="1"/>
  <c r="P19" i="1"/>
  <c r="N20" i="1"/>
  <c r="O20" i="1" s="1"/>
  <c r="P20" i="1"/>
  <c r="L20" i="1"/>
  <c r="N19" i="1"/>
  <c r="K11" i="1"/>
  <c r="L11" i="1"/>
  <c r="M11" i="1" s="1"/>
  <c r="N11" i="1" s="1"/>
  <c r="L10" i="1"/>
  <c r="K10" i="1"/>
  <c r="M10" i="1" s="1"/>
  <c r="N10" i="1" s="1"/>
</calcChain>
</file>

<file path=xl/sharedStrings.xml><?xml version="1.0" encoding="utf-8"?>
<sst xmlns="http://schemas.openxmlformats.org/spreadsheetml/2006/main" count="54" uniqueCount="30">
  <si>
    <t>5) Cuál sería el IS de dos rodales de la misma especie si uno presenta</t>
  </si>
  <si>
    <t xml:space="preserve"> una altura dominante de 14 m a los 11 años y otro con 15 m a los 24 años?</t>
  </si>
  <si>
    <t xml:space="preserve"> (b= -8.7, edad de referencia: 20 años).  </t>
  </si>
  <si>
    <t>Resolucion de Problema 5 de Calidad de Sitio</t>
  </si>
  <si>
    <t>Ln(IS)=LN(H)-b(1/E-1/Eo)</t>
  </si>
  <si>
    <t>Rodal 1</t>
  </si>
  <si>
    <t>Rodal 2</t>
  </si>
  <si>
    <t>AMD</t>
  </si>
  <si>
    <t>Edad</t>
  </si>
  <si>
    <t xml:space="preserve">Eo = </t>
  </si>
  <si>
    <t>IS Rodal 1=</t>
  </si>
  <si>
    <t>IS Rodal 2=</t>
  </si>
  <si>
    <t>b=</t>
  </si>
  <si>
    <t>e=</t>
  </si>
  <si>
    <t>LN(AMD)</t>
  </si>
  <si>
    <t xml:space="preserve"> -b(1/E-1/Eo)</t>
  </si>
  <si>
    <t>LN(H)-b(1/E-1/Eo)</t>
  </si>
  <si>
    <t>IS</t>
  </si>
  <si>
    <t>DATOS</t>
  </si>
  <si>
    <t>Ln(H)=LN(IS)+b(1/E-1/Eo)</t>
  </si>
  <si>
    <t>AMD Rodal 1=</t>
  </si>
  <si>
    <t>Edad 15</t>
  </si>
  <si>
    <t>Edad 20</t>
  </si>
  <si>
    <t>Edad 25</t>
  </si>
  <si>
    <t xml:space="preserve"> +b(1/E-1/Eo)</t>
  </si>
  <si>
    <t>LN(IS)</t>
  </si>
  <si>
    <t>AMD Rodal 2=</t>
  </si>
  <si>
    <t>Cual es el IS de un Rodal que posee 32 años de edad y una AMD de 23,6 m? (b = -7,72488563554896 Eo=20)</t>
  </si>
  <si>
    <t>Determine la AMD a las Edades de 15, 20 y 25 años en rodales con IS = 20 y 30. b = -7,72488563554896 Eo=20</t>
  </si>
  <si>
    <t>Ejercicios de la 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</si>
</sst>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00000000000"/>
    <numFmt numFmtId="186" formatCode="0.00000000000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 indent="2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5" xfId="0" applyNumberForma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6" fontId="0" fillId="0" borderId="3" xfId="0" applyNumberForma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tabSelected="1" topLeftCell="A10" workbookViewId="0">
      <selection activeCell="D30" sqref="D30"/>
    </sheetView>
  </sheetViews>
  <sheetFormatPr defaultRowHeight="15" x14ac:dyDescent="0.25"/>
  <cols>
    <col min="1" max="3" width="7" customWidth="1"/>
    <col min="4" max="4" width="7.7109375" bestFit="1" customWidth="1"/>
    <col min="5" max="5" width="8.42578125" bestFit="1" customWidth="1"/>
    <col min="6" max="8" width="7" customWidth="1"/>
    <col min="9" max="9" width="17" customWidth="1"/>
    <col min="10" max="10" width="7" customWidth="1"/>
    <col min="11" max="11" width="7.28515625" customWidth="1"/>
    <col min="12" max="12" width="12" customWidth="1"/>
    <col min="13" max="13" width="16.28515625" customWidth="1"/>
    <col min="14" max="14" width="16.5703125" customWidth="1"/>
    <col min="15" max="15" width="14.140625" customWidth="1"/>
  </cols>
  <sheetData>
    <row r="2" spans="1:14" x14ac:dyDescent="0.25">
      <c r="A2" s="1" t="s">
        <v>3</v>
      </c>
    </row>
    <row r="3" spans="1:14" x14ac:dyDescent="0.25">
      <c r="A3" s="1"/>
    </row>
    <row r="4" spans="1:14" x14ac:dyDescent="0.25">
      <c r="A4" s="1" t="s">
        <v>0</v>
      </c>
    </row>
    <row r="5" spans="1:14" x14ac:dyDescent="0.25">
      <c r="A5" s="1" t="s">
        <v>1</v>
      </c>
    </row>
    <row r="6" spans="1:14" x14ac:dyDescent="0.25">
      <c r="A6" s="1" t="s">
        <v>2</v>
      </c>
    </row>
    <row r="7" spans="1:14" ht="15.75" thickBot="1" x14ac:dyDescent="0.3"/>
    <row r="8" spans="1:14" ht="15.75" thickBot="1" x14ac:dyDescent="0.3">
      <c r="B8" t="s">
        <v>4</v>
      </c>
      <c r="F8" s="10" t="s">
        <v>18</v>
      </c>
      <c r="G8" s="11"/>
    </row>
    <row r="9" spans="1:14" ht="15.75" thickBot="1" x14ac:dyDescent="0.3">
      <c r="F9" s="4" t="s">
        <v>13</v>
      </c>
      <c r="G9" s="5">
        <v>2.7182818284590451</v>
      </c>
      <c r="K9" t="s">
        <v>14</v>
      </c>
      <c r="L9" t="s">
        <v>15</v>
      </c>
      <c r="M9" t="s">
        <v>16</v>
      </c>
      <c r="N9" s="35" t="s">
        <v>17</v>
      </c>
    </row>
    <row r="10" spans="1:14" x14ac:dyDescent="0.25">
      <c r="B10" s="12"/>
      <c r="C10" s="13" t="s">
        <v>7</v>
      </c>
      <c r="D10" s="14" t="s">
        <v>8</v>
      </c>
      <c r="F10" s="6" t="s">
        <v>12</v>
      </c>
      <c r="G10" s="7">
        <v>-8.6999999999999993</v>
      </c>
      <c r="J10" s="2" t="s">
        <v>10</v>
      </c>
      <c r="K10">
        <f>(LN(C11))</f>
        <v>2.6390573296152584</v>
      </c>
      <c r="L10">
        <f>-$G$10*((1/D11)-(1/$G$11))</f>
        <v>0.3559090909090909</v>
      </c>
      <c r="M10">
        <f>+K10+L10</f>
        <v>2.9949664205243494</v>
      </c>
      <c r="N10" s="36">
        <f>+$G$9^M10</f>
        <v>19.984688803218763</v>
      </c>
    </row>
    <row r="11" spans="1:14" ht="15.75" thickBot="1" x14ac:dyDescent="0.3">
      <c r="B11" s="15" t="s">
        <v>5</v>
      </c>
      <c r="C11" s="16">
        <v>14</v>
      </c>
      <c r="D11" s="17">
        <v>11</v>
      </c>
      <c r="F11" s="8" t="s">
        <v>9</v>
      </c>
      <c r="G11" s="9">
        <v>20</v>
      </c>
      <c r="J11" s="2" t="s">
        <v>11</v>
      </c>
      <c r="K11">
        <f>(LN(C12))</f>
        <v>2.7080502011022101</v>
      </c>
      <c r="L11">
        <f>-$G$10*((1/D12)-(1/$G$11))</f>
        <v>-7.2500000000000037E-2</v>
      </c>
      <c r="M11">
        <f>+K11+L11</f>
        <v>2.6355502011022098</v>
      </c>
      <c r="N11" s="37">
        <f>+$G$9^M11</f>
        <v>13.950986199904174</v>
      </c>
    </row>
    <row r="12" spans="1:14" ht="15.75" thickBot="1" x14ac:dyDescent="0.3">
      <c r="B12" s="18" t="s">
        <v>6</v>
      </c>
      <c r="C12" s="19">
        <v>15</v>
      </c>
      <c r="D12" s="20">
        <v>24</v>
      </c>
    </row>
    <row r="15" spans="1:14" x14ac:dyDescent="0.25">
      <c r="A15" s="38" t="s">
        <v>29</v>
      </c>
    </row>
    <row r="16" spans="1:14" x14ac:dyDescent="0.25">
      <c r="A16" t="s">
        <v>28</v>
      </c>
    </row>
    <row r="17" spans="1:17" ht="15.75" thickBot="1" x14ac:dyDescent="0.3"/>
    <row r="18" spans="1:17" ht="15.75" thickBot="1" x14ac:dyDescent="0.3">
      <c r="B18" t="s">
        <v>19</v>
      </c>
      <c r="H18" s="10" t="s">
        <v>18</v>
      </c>
      <c r="I18" s="11"/>
      <c r="L18" t="s">
        <v>25</v>
      </c>
      <c r="M18" t="s">
        <v>24</v>
      </c>
      <c r="N18" t="s">
        <v>16</v>
      </c>
      <c r="O18" s="25" t="s">
        <v>21</v>
      </c>
      <c r="P18" s="26" t="s">
        <v>22</v>
      </c>
      <c r="Q18" s="27" t="s">
        <v>23</v>
      </c>
    </row>
    <row r="19" spans="1:17" ht="15.75" thickBot="1" x14ac:dyDescent="0.3">
      <c r="H19" s="4" t="s">
        <v>13</v>
      </c>
      <c r="I19" s="34">
        <v>2.7182818284590451</v>
      </c>
      <c r="K19" s="2" t="s">
        <v>20</v>
      </c>
      <c r="L19">
        <f>(LN(C21))</f>
        <v>2.9957322735539909</v>
      </c>
      <c r="M19">
        <f>+$I$20*((1/D21)-(1/$I$21))</f>
        <v>-0.12874809392581596</v>
      </c>
      <c r="N19">
        <f>+L19+M19</f>
        <v>2.866984179628175</v>
      </c>
      <c r="O19" s="28">
        <f>+$I$19^N19</f>
        <v>17.583908246345523</v>
      </c>
      <c r="P19" s="29">
        <f>+$I$19^(LN(C21))+$I$20*((1/E21)-(1/$I$21))</f>
        <v>19.999999999999996</v>
      </c>
      <c r="Q19" s="30">
        <f>+$I$19^((LN(C21))+($I$20*((1/F21)-(1/$I$21))))</f>
        <v>21.606217703470122</v>
      </c>
    </row>
    <row r="20" spans="1:17" ht="15.75" thickBot="1" x14ac:dyDescent="0.3">
      <c r="B20" s="12"/>
      <c r="C20" s="23" t="s">
        <v>17</v>
      </c>
      <c r="D20" s="21" t="s">
        <v>8</v>
      </c>
      <c r="E20" s="14" t="s">
        <v>8</v>
      </c>
      <c r="F20" s="14" t="s">
        <v>8</v>
      </c>
      <c r="H20" s="6" t="s">
        <v>12</v>
      </c>
      <c r="I20" s="24">
        <v>-7.7248856355489597</v>
      </c>
      <c r="K20" s="2" t="s">
        <v>26</v>
      </c>
      <c r="L20">
        <f>(LN(C22))</f>
        <v>3.2188758248682006</v>
      </c>
      <c r="M20">
        <f>+$I$20*((1/D22)-(1/$I$21))</f>
        <v>-0.12874809392581596</v>
      </c>
      <c r="N20">
        <f>+L20+M20</f>
        <v>3.0901277309423847</v>
      </c>
      <c r="O20" s="31">
        <f>+$I$19^N20</f>
        <v>21.979885307931902</v>
      </c>
      <c r="P20" s="32">
        <f>+$I$19^(LN(C22))+$I$20*((1/E22)-(1/$I$21))</f>
        <v>24.999999999999996</v>
      </c>
      <c r="Q20" s="33">
        <f>+$I$19^((LN(C22))+($I$20*((1/F22)-(1/$I$21))))</f>
        <v>27.007772129337653</v>
      </c>
    </row>
    <row r="21" spans="1:17" ht="15.75" thickBot="1" x14ac:dyDescent="0.3">
      <c r="B21" s="15" t="s">
        <v>5</v>
      </c>
      <c r="C21" s="16">
        <v>20</v>
      </c>
      <c r="D21" s="21">
        <v>15</v>
      </c>
      <c r="E21" s="14">
        <v>20</v>
      </c>
      <c r="F21" s="14">
        <v>25</v>
      </c>
      <c r="H21" s="8" t="s">
        <v>9</v>
      </c>
      <c r="I21" s="9">
        <v>20</v>
      </c>
    </row>
    <row r="22" spans="1:17" ht="15.75" thickBot="1" x14ac:dyDescent="0.3">
      <c r="B22" s="18" t="s">
        <v>6</v>
      </c>
      <c r="C22" s="19">
        <v>25</v>
      </c>
      <c r="D22" s="22">
        <v>15</v>
      </c>
      <c r="E22" s="20">
        <v>20</v>
      </c>
      <c r="F22" s="20">
        <v>25</v>
      </c>
    </row>
    <row r="25" spans="1:17" x14ac:dyDescent="0.25">
      <c r="A25" t="s">
        <v>27</v>
      </c>
    </row>
    <row r="26" spans="1:17" ht="15.75" thickBot="1" x14ac:dyDescent="0.3"/>
    <row r="27" spans="1:17" ht="15.75" thickBot="1" x14ac:dyDescent="0.3">
      <c r="B27" t="s">
        <v>4</v>
      </c>
      <c r="H27" s="10" t="s">
        <v>18</v>
      </c>
      <c r="I27" s="11"/>
    </row>
    <row r="28" spans="1:17" ht="15.75" thickBot="1" x14ac:dyDescent="0.3">
      <c r="H28" s="4" t="s">
        <v>13</v>
      </c>
      <c r="I28" s="24">
        <v>2.7182818284590451</v>
      </c>
      <c r="L28" t="s">
        <v>14</v>
      </c>
      <c r="M28" t="s">
        <v>15</v>
      </c>
      <c r="N28" t="s">
        <v>16</v>
      </c>
      <c r="O28" s="35" t="s">
        <v>17</v>
      </c>
    </row>
    <row r="29" spans="1:17" ht="15.75" thickBot="1" x14ac:dyDescent="0.3">
      <c r="B29" s="12"/>
      <c r="C29" s="13" t="s">
        <v>7</v>
      </c>
      <c r="D29" s="14" t="s">
        <v>8</v>
      </c>
      <c r="H29" s="6" t="s">
        <v>12</v>
      </c>
      <c r="I29" s="24">
        <v>-7.7248856355489597</v>
      </c>
      <c r="K29" s="2" t="s">
        <v>10</v>
      </c>
      <c r="L29">
        <f>(LN(C30))</f>
        <v>3.1612467120315646</v>
      </c>
      <c r="M29">
        <f>-$G$10*((1/D30)-(1/$G$11))</f>
        <v>-0.16312500000000002</v>
      </c>
      <c r="N29">
        <f>+L29+M29</f>
        <v>2.9981217120315646</v>
      </c>
      <c r="O29" s="37">
        <f>+$G$9^N29</f>
        <v>20.047845909215361</v>
      </c>
    </row>
    <row r="30" spans="1:17" ht="15.75" thickBot="1" x14ac:dyDescent="0.3">
      <c r="B30" s="18" t="s">
        <v>5</v>
      </c>
      <c r="C30" s="19">
        <v>23.6</v>
      </c>
      <c r="D30" s="20">
        <v>32</v>
      </c>
      <c r="H30" s="8" t="s">
        <v>9</v>
      </c>
      <c r="I30" s="9">
        <v>20</v>
      </c>
      <c r="K30" s="2"/>
      <c r="O30" s="3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TulioSerpio</dc:creator>
  <cp:lastModifiedBy>TulioSerpio</cp:lastModifiedBy>
  <dcterms:created xsi:type="dcterms:W3CDTF">2020-05-02T16:14:29Z</dcterms:created>
  <dcterms:modified xsi:type="dcterms:W3CDTF">2020-05-15T21:50:36Z</dcterms:modified>
</cp:coreProperties>
</file>