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995" yWindow="90" windowWidth="9975" windowHeight="8145" tabRatio="776"/>
  </bookViews>
  <sheets>
    <sheet name="Modelos" sheetId="12" r:id="rId1"/>
  </sheets>
  <calcPr calcId="125725"/>
</workbook>
</file>

<file path=xl/calcChain.xml><?xml version="1.0" encoding="utf-8"?>
<calcChain xmlns="http://schemas.openxmlformats.org/spreadsheetml/2006/main">
  <c r="E77" i="12"/>
  <c r="E75"/>
  <c r="E73"/>
  <c r="E50"/>
  <c r="E52" s="1"/>
  <c r="E48"/>
  <c r="E36"/>
  <c r="E35"/>
  <c r="E38" s="1"/>
  <c r="E33"/>
  <c r="E30"/>
  <c r="C4" l="1"/>
  <c r="C3"/>
  <c r="E19"/>
  <c r="L4"/>
  <c r="I4"/>
  <c r="F4"/>
</calcChain>
</file>

<file path=xl/sharedStrings.xml><?xml version="1.0" encoding="utf-8"?>
<sst xmlns="http://schemas.openxmlformats.org/spreadsheetml/2006/main" count="68" uniqueCount="40">
  <si>
    <t>IDR</t>
  </si>
  <si>
    <t>b</t>
  </si>
  <si>
    <t>IS</t>
  </si>
  <si>
    <t>Modelo de Rendimiento 2</t>
  </si>
  <si>
    <t>N</t>
  </si>
  <si>
    <t xml:space="preserve">Modelo de rendimiento 2: </t>
  </si>
  <si>
    <r>
      <t>N= IDR/(Dqr/Dq)</t>
    </r>
    <r>
      <rPr>
        <b/>
        <vertAlign val="superscript"/>
        <sz val="11"/>
        <color theme="1"/>
        <rFont val="Trebuchet MS"/>
        <family val="2"/>
      </rPr>
      <t>b</t>
    </r>
  </si>
  <si>
    <r>
      <t>Dq=Dqr*(N/IDR)</t>
    </r>
    <r>
      <rPr>
        <b/>
        <vertAlign val="superscript"/>
        <sz val="11"/>
        <color theme="1"/>
        <rFont val="Trebuchet MS"/>
        <family val="2"/>
      </rPr>
      <t>(1/b)</t>
    </r>
  </si>
  <si>
    <t>Dq</t>
  </si>
  <si>
    <t>Dqr</t>
  </si>
  <si>
    <t>IDR banda</t>
  </si>
  <si>
    <r>
      <t>IDR= N (Dqr/Dq)</t>
    </r>
    <r>
      <rPr>
        <b/>
        <vertAlign val="superscript"/>
        <sz val="11"/>
        <color theme="1"/>
        <rFont val="Trebuchet MS"/>
        <family val="2"/>
      </rPr>
      <t>b</t>
    </r>
  </si>
  <si>
    <t>IDR max</t>
  </si>
  <si>
    <t xml:space="preserve"> %IDRmax (60)</t>
  </si>
  <si>
    <t>DCM (cm)</t>
  </si>
  <si>
    <t>N (arb/ha)</t>
  </si>
  <si>
    <t>Rendimiento (m3/ha)</t>
  </si>
  <si>
    <t xml:space="preserve"> %IDRmax (35)</t>
  </si>
  <si>
    <t>Modelo de rendimiento para rodales de Eucalyptus globulus en el SE de Buenos Aires</t>
  </si>
  <si>
    <t>Indice de Sitio</t>
  </si>
  <si>
    <t>Diametro cuadrático mkedio</t>
  </si>
  <si>
    <t>Densidad de la plantación</t>
  </si>
  <si>
    <t>Vol total (m3/ha)</t>
  </si>
  <si>
    <t>V 1</t>
  </si>
  <si>
    <t>V2</t>
  </si>
  <si>
    <t>Rendimiento RC (m3/ha)</t>
  </si>
  <si>
    <t>Rendimiento CF (m3/ha)</t>
  </si>
  <si>
    <t>N a la CF (arb/ha)</t>
  </si>
  <si>
    <t>N despues del primer raleo (arb/ha)</t>
  </si>
  <si>
    <t>Densidad de plantación (arb/ha)</t>
  </si>
  <si>
    <t>N al primer raleo (arb/ha)</t>
  </si>
  <si>
    <t>árboles raleados (arb/ha)</t>
  </si>
  <si>
    <t>R (a) Sitio III</t>
  </si>
  <si>
    <t>R (b) Sitio III</t>
  </si>
  <si>
    <t>árboles raleados R1 (arb/ha)</t>
  </si>
  <si>
    <t>N al segundo raleo (arb/ha)</t>
  </si>
  <si>
    <t>N despues del segundo raleo (arb/ha)</t>
  </si>
  <si>
    <t>árboles raleados R2 (arb/ha)</t>
  </si>
  <si>
    <t>Rendimiento R1 (m3/ha)</t>
  </si>
  <si>
    <t>Rendimiento R2 (m3/ha)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</si>
</sst>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1" xfId="0" applyBorder="1"/>
    <xf numFmtId="0" fontId="1" fillId="0" borderId="2" xfId="0" applyFont="1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4" fillId="2" borderId="5" xfId="0" applyFont="1" applyFill="1" applyBorder="1" applyAlignment="1"/>
    <xf numFmtId="0" fontId="4" fillId="2" borderId="0" xfId="0" applyFont="1" applyFill="1" applyBorder="1" applyAlignment="1"/>
    <xf numFmtId="0" fontId="0" fillId="0" borderId="5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5" fillId="0" borderId="0" xfId="0" applyFont="1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8" xfId="0" applyBorder="1" applyAlignment="1"/>
    <xf numFmtId="0" fontId="0" fillId="0" borderId="0" xfId="0" applyAlignment="1"/>
    <xf numFmtId="164" fontId="0" fillId="0" borderId="0" xfId="0" applyNumberFormat="1" applyAlignment="1"/>
    <xf numFmtId="164" fontId="4" fillId="2" borderId="0" xfId="0" applyNumberFormat="1" applyFont="1" applyFill="1" applyBorder="1" applyAlignment="1"/>
    <xf numFmtId="1" fontId="4" fillId="2" borderId="0" xfId="0" applyNumberFormat="1" applyFont="1" applyFill="1" applyBorder="1" applyAlignment="1"/>
    <xf numFmtId="1" fontId="0" fillId="0" borderId="0" xfId="0" applyNumberFormat="1" applyAlignment="1"/>
    <xf numFmtId="164" fontId="0" fillId="2" borderId="8" xfId="0" applyNumberFormat="1" applyFill="1" applyBorder="1"/>
    <xf numFmtId="0" fontId="6" fillId="2" borderId="0" xfId="0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24776</xdr:colOff>
      <xdr:row>19</xdr:row>
      <xdr:rowOff>8693</xdr:rowOff>
    </xdr:from>
    <xdr:to>
      <xdr:col>15</xdr:col>
      <xdr:colOff>218176</xdr:colOff>
      <xdr:row>43</xdr:row>
      <xdr:rowOff>151569</xdr:rowOff>
    </xdr:to>
    <xdr:pic>
      <xdr:nvPicPr>
        <xdr:cNvPr id="1024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92885" y="3752432"/>
          <a:ext cx="6289400" cy="471487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1310</xdr:colOff>
      <xdr:row>69</xdr:row>
      <xdr:rowOff>71437</xdr:rowOff>
    </xdr:from>
    <xdr:to>
      <xdr:col>15</xdr:col>
      <xdr:colOff>328059</xdr:colOff>
      <xdr:row>94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69419" y="13340176"/>
          <a:ext cx="6422749" cy="4814888"/>
        </a:xfrm>
        <a:prstGeom prst="rect">
          <a:avLst/>
        </a:prstGeom>
      </xdr:spPr>
    </xdr:pic>
    <xdr:clientData/>
  </xdr:twoCellAnchor>
  <xdr:twoCellAnchor editAs="oneCell">
    <xdr:from>
      <xdr:col>6</xdr:col>
      <xdr:colOff>865184</xdr:colOff>
      <xdr:row>44</xdr:row>
      <xdr:rowOff>19049</xdr:rowOff>
    </xdr:from>
    <xdr:to>
      <xdr:col>15</xdr:col>
      <xdr:colOff>303210</xdr:colOff>
      <xdr:row>69</xdr:row>
      <xdr:rowOff>57150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63619" y="8525288"/>
          <a:ext cx="6403700" cy="4800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77"/>
  <sheetViews>
    <sheetView tabSelected="1" zoomScale="115" zoomScaleNormal="115" workbookViewId="0">
      <selection activeCell="F26" sqref="F26"/>
    </sheetView>
  </sheetViews>
  <sheetFormatPr baseColWidth="10" defaultRowHeight="15"/>
  <cols>
    <col min="2" max="2" width="14.85546875" customWidth="1"/>
    <col min="3" max="3" width="15.5703125" customWidth="1"/>
    <col min="4" max="4" width="16.28515625" customWidth="1"/>
    <col min="5" max="5" width="20" customWidth="1"/>
    <col min="7" max="7" width="13" customWidth="1"/>
  </cols>
  <sheetData>
    <row r="1" spans="2:13" ht="15.75" thickBot="1"/>
    <row r="2" spans="2:13">
      <c r="B2" s="31" t="s">
        <v>12</v>
      </c>
      <c r="C2" s="31">
        <v>1376</v>
      </c>
      <c r="D2" s="31"/>
      <c r="E2" s="31"/>
      <c r="F2" s="31"/>
      <c r="G2" s="31"/>
      <c r="H2" s="16"/>
      <c r="I2" s="17"/>
      <c r="J2" s="17"/>
      <c r="K2" s="17"/>
      <c r="L2" s="17"/>
      <c r="M2" s="18"/>
    </row>
    <row r="3" spans="2:13" ht="18">
      <c r="B3" s="31" t="s">
        <v>13</v>
      </c>
      <c r="C3" s="35">
        <f>$C$2*0.6</f>
        <v>825.6</v>
      </c>
      <c r="D3" s="31"/>
      <c r="E3" s="31" t="s">
        <v>11</v>
      </c>
      <c r="F3" s="31"/>
      <c r="G3" s="31"/>
      <c r="H3" s="19" t="s">
        <v>6</v>
      </c>
      <c r="I3" s="20"/>
      <c r="J3" s="20"/>
      <c r="K3" s="20"/>
      <c r="L3" s="20" t="s">
        <v>7</v>
      </c>
      <c r="M3" s="21"/>
    </row>
    <row r="4" spans="2:13">
      <c r="B4" s="31" t="s">
        <v>17</v>
      </c>
      <c r="C4" s="35">
        <f>$C$2*0.35</f>
        <v>481.59999999999997</v>
      </c>
      <c r="D4" s="31"/>
      <c r="E4" s="31" t="s">
        <v>0</v>
      </c>
      <c r="F4" s="32">
        <f>+F9*((25/F8)^F10)</f>
        <v>522</v>
      </c>
      <c r="G4" s="31"/>
      <c r="H4" s="22" t="s">
        <v>4</v>
      </c>
      <c r="I4" s="34">
        <f>+I8/((25/I9)^I10)</f>
        <v>1111.3012965118915</v>
      </c>
      <c r="J4" s="20"/>
      <c r="K4" s="23" t="s">
        <v>8</v>
      </c>
      <c r="L4" s="33">
        <f>+L7*((L8/L9)^(1/L10))</f>
        <v>20.148966493248992</v>
      </c>
      <c r="M4" s="21"/>
    </row>
    <row r="5" spans="2:13">
      <c r="B5" s="31"/>
      <c r="C5" s="35"/>
      <c r="D5" s="31"/>
      <c r="E5" s="31" t="s">
        <v>12</v>
      </c>
      <c r="F5" s="31">
        <v>1376</v>
      </c>
      <c r="G5" s="31"/>
      <c r="H5" s="19"/>
      <c r="I5" s="20"/>
      <c r="J5" s="20"/>
      <c r="K5" s="20"/>
      <c r="L5" s="20"/>
      <c r="M5" s="21"/>
    </row>
    <row r="6" spans="2:13">
      <c r="B6" s="31"/>
      <c r="C6" s="31"/>
      <c r="D6" s="20"/>
      <c r="E6" s="20"/>
      <c r="F6" s="20"/>
      <c r="G6" s="20"/>
      <c r="H6" s="19"/>
      <c r="I6" s="20"/>
      <c r="J6" s="20"/>
      <c r="K6" s="20"/>
      <c r="L6" s="20"/>
      <c r="M6" s="21"/>
    </row>
    <row r="7" spans="2:13">
      <c r="B7" s="25"/>
      <c r="C7" s="25"/>
      <c r="D7" s="25"/>
      <c r="E7" s="25"/>
      <c r="F7" s="25"/>
      <c r="G7" s="25"/>
      <c r="H7" s="24"/>
      <c r="I7" s="25"/>
      <c r="J7" s="25"/>
      <c r="K7" s="25" t="s">
        <v>9</v>
      </c>
      <c r="L7" s="25">
        <v>25</v>
      </c>
      <c r="M7" s="26"/>
    </row>
    <row r="8" spans="2:13">
      <c r="B8" s="31"/>
      <c r="C8" s="31"/>
      <c r="D8" s="31"/>
      <c r="E8" s="31" t="s">
        <v>8</v>
      </c>
      <c r="F8" s="31">
        <v>25</v>
      </c>
      <c r="G8" s="31"/>
      <c r="H8" s="19" t="s">
        <v>0</v>
      </c>
      <c r="I8" s="20">
        <v>826</v>
      </c>
      <c r="J8" s="20"/>
      <c r="K8" s="20" t="s">
        <v>4</v>
      </c>
      <c r="L8" s="20">
        <v>645</v>
      </c>
      <c r="M8" s="21"/>
    </row>
    <row r="9" spans="2:13">
      <c r="B9" s="31"/>
      <c r="C9" s="31"/>
      <c r="D9" s="31"/>
      <c r="E9" s="31" t="s">
        <v>4</v>
      </c>
      <c r="F9" s="31">
        <v>522</v>
      </c>
      <c r="G9" s="31"/>
      <c r="H9" s="19" t="s">
        <v>8</v>
      </c>
      <c r="I9" s="20">
        <v>20.100000000000001</v>
      </c>
      <c r="J9" s="20"/>
      <c r="K9" s="27" t="s">
        <v>10</v>
      </c>
      <c r="L9" s="20">
        <v>481</v>
      </c>
      <c r="M9" s="21"/>
    </row>
    <row r="10" spans="2:13" ht="15.75" thickBot="1">
      <c r="B10" s="31"/>
      <c r="C10" s="31"/>
      <c r="D10" s="31"/>
      <c r="E10" s="31" t="s">
        <v>1</v>
      </c>
      <c r="F10" s="31">
        <v>-1.36</v>
      </c>
      <c r="G10" s="31"/>
      <c r="H10" s="28" t="s">
        <v>1</v>
      </c>
      <c r="I10" s="29">
        <v>-1.36</v>
      </c>
      <c r="J10" s="29"/>
      <c r="K10" s="29" t="s">
        <v>1</v>
      </c>
      <c r="L10" s="29">
        <v>-1.36</v>
      </c>
      <c r="M10" s="30"/>
    </row>
    <row r="11" spans="2:13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2:13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4" spans="2:13" ht="18.75">
      <c r="B14" s="15" t="s">
        <v>18</v>
      </c>
    </row>
    <row r="15" spans="2:13" ht="15.75" thickBot="1"/>
    <row r="16" spans="2:13">
      <c r="B16" s="8" t="s">
        <v>3</v>
      </c>
      <c r="C16" s="2"/>
      <c r="D16" s="2"/>
      <c r="E16" s="3"/>
    </row>
    <row r="17" spans="2:7">
      <c r="B17" s="4"/>
      <c r="C17" s="5"/>
      <c r="D17" s="5"/>
      <c r="E17" s="6"/>
      <c r="G17" s="14" t="s">
        <v>5</v>
      </c>
    </row>
    <row r="18" spans="2:7">
      <c r="B18" s="11" t="s">
        <v>14</v>
      </c>
      <c r="C18" s="12" t="s">
        <v>2</v>
      </c>
      <c r="D18" s="12" t="s">
        <v>15</v>
      </c>
      <c r="E18" s="13" t="s">
        <v>16</v>
      </c>
    </row>
    <row r="19" spans="2:7" ht="15.75" thickBot="1">
      <c r="B19" s="9">
        <v>30</v>
      </c>
      <c r="C19" s="10">
        <v>25</v>
      </c>
      <c r="D19" s="7">
        <v>646</v>
      </c>
      <c r="E19" s="36">
        <f>10^(-4.274591+1.9815473*LOG(B19)+0.8330694*LOG(C19)+1.0202657*LOG(D19))</f>
        <v>483.23627224578684</v>
      </c>
    </row>
    <row r="22" spans="2:7">
      <c r="B22" s="1" t="s">
        <v>14</v>
      </c>
      <c r="C22" t="s">
        <v>20</v>
      </c>
    </row>
    <row r="23" spans="2:7">
      <c r="B23" s="12" t="s">
        <v>2</v>
      </c>
      <c r="C23" t="s">
        <v>19</v>
      </c>
    </row>
    <row r="24" spans="2:7">
      <c r="B24" s="12" t="s">
        <v>15</v>
      </c>
      <c r="C24" t="s">
        <v>21</v>
      </c>
    </row>
    <row r="26" spans="2:7">
      <c r="F26" s="1"/>
      <c r="G26" s="1"/>
    </row>
    <row r="27" spans="2:7">
      <c r="B27" s="38" t="s">
        <v>32</v>
      </c>
      <c r="C27" t="s">
        <v>29</v>
      </c>
    </row>
    <row r="28" spans="2:7">
      <c r="C28" t="s">
        <v>30</v>
      </c>
    </row>
    <row r="29" spans="2:7">
      <c r="C29" t="s">
        <v>28</v>
      </c>
    </row>
    <row r="30" spans="2:7">
      <c r="C30" t="s">
        <v>34</v>
      </c>
      <c r="E30">
        <f>+E28-E29</f>
        <v>0</v>
      </c>
    </row>
    <row r="31" spans="2:7">
      <c r="C31" t="s">
        <v>35</v>
      </c>
    </row>
    <row r="32" spans="2:7">
      <c r="C32" t="s">
        <v>36</v>
      </c>
    </row>
    <row r="33" spans="2:21">
      <c r="C33" t="s">
        <v>37</v>
      </c>
      <c r="E33">
        <f>+E31-E32</f>
        <v>0</v>
      </c>
    </row>
    <row r="34" spans="2:21">
      <c r="C34" t="s">
        <v>27</v>
      </c>
      <c r="F34" s="1" t="s">
        <v>23</v>
      </c>
      <c r="G34" s="1" t="s">
        <v>24</v>
      </c>
    </row>
    <row r="35" spans="2:21">
      <c r="C35" t="s">
        <v>38</v>
      </c>
      <c r="E35">
        <f>F35-G35</f>
        <v>0</v>
      </c>
      <c r="F35" s="1"/>
      <c r="G35" s="1"/>
    </row>
    <row r="36" spans="2:21">
      <c r="C36" t="s">
        <v>39</v>
      </c>
      <c r="E36">
        <f>F36-G36</f>
        <v>0</v>
      </c>
      <c r="F36" s="1"/>
      <c r="G36" s="1"/>
      <c r="T36" s="1"/>
      <c r="U36" s="1"/>
    </row>
    <row r="37" spans="2:21">
      <c r="C37" t="s">
        <v>26</v>
      </c>
    </row>
    <row r="38" spans="2:21">
      <c r="C38" s="37" t="s">
        <v>22</v>
      </c>
      <c r="D38" s="37"/>
      <c r="E38" s="37">
        <f>+E37+E35</f>
        <v>0</v>
      </c>
      <c r="F38" s="1"/>
      <c r="G38" s="1"/>
    </row>
    <row r="45" spans="2:21">
      <c r="B45" s="38" t="s">
        <v>33</v>
      </c>
      <c r="C45" t="s">
        <v>29</v>
      </c>
    </row>
    <row r="46" spans="2:21">
      <c r="C46" t="s">
        <v>30</v>
      </c>
    </row>
    <row r="47" spans="2:21">
      <c r="C47" t="s">
        <v>28</v>
      </c>
    </row>
    <row r="48" spans="2:21">
      <c r="C48" t="s">
        <v>31</v>
      </c>
      <c r="E48">
        <f>+E46-E47</f>
        <v>0</v>
      </c>
    </row>
    <row r="49" spans="3:7">
      <c r="C49" t="s">
        <v>27</v>
      </c>
      <c r="F49" s="1" t="s">
        <v>23</v>
      </c>
      <c r="G49" s="1" t="s">
        <v>24</v>
      </c>
    </row>
    <row r="50" spans="3:7">
      <c r="C50" t="s">
        <v>25</v>
      </c>
      <c r="E50">
        <f>F50-G50</f>
        <v>0</v>
      </c>
      <c r="F50" s="1"/>
      <c r="G50" s="1"/>
    </row>
    <row r="51" spans="3:7">
      <c r="C51" t="s">
        <v>26</v>
      </c>
    </row>
    <row r="52" spans="3:7">
      <c r="C52" s="37" t="s">
        <v>22</v>
      </c>
      <c r="D52" s="38"/>
      <c r="E52" s="37">
        <f>+E51+E50</f>
        <v>0</v>
      </c>
    </row>
    <row r="60" spans="3:7">
      <c r="G60" s="1"/>
    </row>
    <row r="70" spans="2:5">
      <c r="B70" s="38" t="s">
        <v>33</v>
      </c>
      <c r="C70" t="s">
        <v>29</v>
      </c>
    </row>
    <row r="71" spans="2:5">
      <c r="C71" t="s">
        <v>30</v>
      </c>
      <c r="E71">
        <v>0</v>
      </c>
    </row>
    <row r="72" spans="2:5">
      <c r="C72" t="s">
        <v>28</v>
      </c>
      <c r="E72">
        <v>0</v>
      </c>
    </row>
    <row r="73" spans="2:5">
      <c r="C73" t="s">
        <v>31</v>
      </c>
      <c r="E73">
        <f>+E71-E72</f>
        <v>0</v>
      </c>
    </row>
    <row r="74" spans="2:5">
      <c r="C74" t="s">
        <v>27</v>
      </c>
    </row>
    <row r="75" spans="2:5">
      <c r="C75" t="s">
        <v>25</v>
      </c>
      <c r="E75">
        <f>F83-G83</f>
        <v>0</v>
      </c>
    </row>
    <row r="76" spans="2:5">
      <c r="C76" t="s">
        <v>26</v>
      </c>
    </row>
    <row r="77" spans="2:5">
      <c r="C77" s="37" t="s">
        <v>22</v>
      </c>
      <c r="D77" s="37"/>
      <c r="E77" s="37">
        <f>+E76+E75</f>
        <v>0</v>
      </c>
    </row>
  </sheetData>
  <pageMargins left="0.7" right="0.7" top="0.75" bottom="0.75" header="0.3" footer="0.3"/>
  <pageSetup orientation="portrait" r:id="rId1"/>
  <drawing r:id="rId2"/>
  <legacyDrawing r:id="rId3"/>
  <oleObjects>
    <oleObject progId="Equation.3" shapeId="10246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2020-09-09T12:41:33Z</dcterms:modified>
</cp:coreProperties>
</file>