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4115" windowHeight="5205" activeTab="1"/>
  </bookViews>
  <sheets>
    <sheet name="R" sheetId="1" r:id="rId1"/>
    <sheet name="K" sheetId="2" r:id="rId2"/>
    <sheet name="C" sheetId="3" r:id="rId3"/>
    <sheet name="P" sheetId="4" r:id="rId4"/>
  </sheets>
  <calcPr calcId="125725"/>
</workbook>
</file>

<file path=xl/calcChain.xml><?xml version="1.0" encoding="utf-8"?>
<calcChain xmlns="http://schemas.openxmlformats.org/spreadsheetml/2006/main">
  <c r="F5" i="4"/>
  <c r="H5" s="1"/>
  <c r="F6"/>
  <c r="H6" s="1"/>
  <c r="F7"/>
  <c r="H7" s="1"/>
  <c r="F4"/>
  <c r="H4" s="1"/>
  <c r="J11" i="2"/>
  <c r="J10"/>
  <c r="J9"/>
  <c r="D4" i="3" s="1"/>
  <c r="H6" s="1"/>
  <c r="H5" l="1"/>
  <c r="H7"/>
  <c r="H4"/>
</calcChain>
</file>

<file path=xl/sharedStrings.xml><?xml version="1.0" encoding="utf-8"?>
<sst xmlns="http://schemas.openxmlformats.org/spreadsheetml/2006/main" count="85" uniqueCount="53">
  <si>
    <t>Localidad</t>
  </si>
  <si>
    <t>Reconquista</t>
  </si>
  <si>
    <t>Rosario</t>
  </si>
  <si>
    <t>Córdoba</t>
  </si>
  <si>
    <t>Paraná</t>
  </si>
  <si>
    <t>Azul</t>
  </si>
  <si>
    <t>Pergamino</t>
  </si>
  <si>
    <t>Coronel Suarez</t>
  </si>
  <si>
    <t>Mes</t>
  </si>
  <si>
    <t>r1</t>
  </si>
  <si>
    <t>r2</t>
  </si>
  <si>
    <t>r3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</si>
  <si>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</si>
  <si>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</si>
  <si>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</si>
  <si>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</si>
  <si>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</si>
  <si>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</si>
  <si>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</si>
  <si>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</si>
  <si>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</si>
  <si>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</si>
  <si>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</si>
  <si>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</si>
  <si>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 anual</t>
  </si>
  <si>
    <t>Perfil</t>
  </si>
  <si>
    <t>% de limo+</t>
  </si>
  <si>
    <t>arena muy fina</t>
  </si>
  <si>
    <t>% de arcilla</t>
  </si>
  <si>
    <t>% de M.O.</t>
  </si>
  <si>
    <t>Estructura superficial</t>
  </si>
  <si>
    <t>(b)</t>
  </si>
  <si>
    <t>Permeabilidad</t>
  </si>
  <si>
    <t>(c)</t>
  </si>
  <si>
    <t>K</t>
  </si>
  <si>
    <t>Perfil 1</t>
  </si>
  <si>
    <t>Perfil 2</t>
  </si>
  <si>
    <t>Perfil 3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</si>
  <si>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>M: (% limo +% arena muy fina ) * (100 - % de arcilla)</t>
    </r>
  </si>
  <si>
    <t>lenta a moder</t>
  </si>
  <si>
    <t>Bloques</t>
  </si>
  <si>
    <t xml:space="preserve">mod. rápida </t>
  </si>
  <si>
    <t>Granular
muy fina</t>
  </si>
  <si>
    <t>Granular
media</t>
  </si>
  <si>
    <t>Situación</t>
  </si>
  <si>
    <t>R</t>
  </si>
  <si>
    <t>LS</t>
  </si>
  <si>
    <t>C</t>
  </si>
  <si>
    <t>P</t>
  </si>
  <si>
    <t>A</t>
  </si>
  <si>
    <t>B</t>
  </si>
  <si>
    <t>D</t>
  </si>
  <si>
    <t xml:space="preserve"> moder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</si>
</sst>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0" xfId="0" applyFont="1"/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13" xfId="0" applyBorder="1"/>
    <xf numFmtId="0" fontId="0" fillId="0" borderId="5" xfId="0" applyBorder="1"/>
    <xf numFmtId="164" fontId="10" fillId="0" borderId="8" xfId="0" applyNumberFormat="1" applyFont="1" applyBorder="1" applyAlignment="1">
      <alignment horizontal="center" vertical="center" wrapText="1"/>
    </xf>
    <xf numFmtId="164" fontId="0" fillId="0" borderId="13" xfId="0" applyNumberFormat="1" applyBorder="1"/>
    <xf numFmtId="164" fontId="0" fillId="0" borderId="5" xfId="0" applyNumberFormat="1" applyBorder="1"/>
    <xf numFmtId="0" fontId="10" fillId="0" borderId="8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1</xdr:col>
      <xdr:colOff>609600</xdr:colOff>
      <xdr:row>20</xdr:row>
      <xdr:rowOff>76200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2990850"/>
          <a:ext cx="609600" cy="276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1</xdr:row>
      <xdr:rowOff>19050</xdr:rowOff>
    </xdr:from>
    <xdr:to>
      <xdr:col>9</xdr:col>
      <xdr:colOff>171450</xdr:colOff>
      <xdr:row>2</xdr:row>
      <xdr:rowOff>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57275" y="209550"/>
          <a:ext cx="4448175" cy="171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W20"/>
  <sheetViews>
    <sheetView topLeftCell="E5" zoomScale="80" zoomScaleNormal="80" workbookViewId="0">
      <selection activeCell="B23" sqref="B23"/>
    </sheetView>
  </sheetViews>
  <sheetFormatPr baseColWidth="10" defaultRowHeight="15"/>
  <sheetData>
    <row r="3" spans="2:23">
      <c r="B3" s="6">
        <v>1</v>
      </c>
    </row>
    <row r="4" spans="2:23" ht="15.75" thickBot="1"/>
    <row r="5" spans="2:23" ht="15.75" thickBot="1">
      <c r="B5" s="1" t="s">
        <v>0</v>
      </c>
      <c r="C5" s="24" t="s">
        <v>1</v>
      </c>
      <c r="D5" s="25"/>
      <c r="E5" s="26"/>
      <c r="F5" s="24" t="s">
        <v>2</v>
      </c>
      <c r="G5" s="25"/>
      <c r="H5" s="26"/>
      <c r="I5" s="24" t="s">
        <v>3</v>
      </c>
      <c r="J5" s="25"/>
      <c r="K5" s="26"/>
      <c r="L5" s="24" t="s">
        <v>4</v>
      </c>
      <c r="M5" s="25"/>
      <c r="N5" s="26"/>
      <c r="O5" s="24" t="s">
        <v>5</v>
      </c>
      <c r="P5" s="25"/>
      <c r="Q5" s="26"/>
      <c r="R5" s="24" t="s">
        <v>6</v>
      </c>
      <c r="S5" s="25"/>
      <c r="T5" s="26"/>
      <c r="U5" s="24" t="s">
        <v>7</v>
      </c>
      <c r="V5" s="25"/>
      <c r="W5" s="26"/>
    </row>
    <row r="6" spans="2:23" ht="15.75" thickBot="1">
      <c r="B6" s="2" t="s">
        <v>8</v>
      </c>
      <c r="C6" s="3" t="s">
        <v>9</v>
      </c>
      <c r="D6" s="3" t="s">
        <v>10</v>
      </c>
      <c r="E6" s="3" t="s">
        <v>11</v>
      </c>
      <c r="F6" s="3" t="s">
        <v>9</v>
      </c>
      <c r="G6" s="3" t="s">
        <v>10</v>
      </c>
      <c r="H6" s="3" t="s">
        <v>11</v>
      </c>
      <c r="I6" s="3" t="s">
        <v>9</v>
      </c>
      <c r="J6" s="3" t="s">
        <v>10</v>
      </c>
      <c r="K6" s="3" t="s">
        <v>11</v>
      </c>
      <c r="L6" s="3" t="s">
        <v>9</v>
      </c>
      <c r="M6" s="3" t="s">
        <v>10</v>
      </c>
      <c r="N6" s="3" t="s">
        <v>11</v>
      </c>
      <c r="O6" s="3" t="s">
        <v>9</v>
      </c>
      <c r="P6" s="3" t="s">
        <v>10</v>
      </c>
      <c r="Q6" s="3" t="s">
        <v>11</v>
      </c>
      <c r="R6" s="3" t="s">
        <v>9</v>
      </c>
      <c r="S6" s="3" t="s">
        <v>10</v>
      </c>
      <c r="T6" s="3" t="s">
        <v>11</v>
      </c>
      <c r="U6" s="3" t="s">
        <v>9</v>
      </c>
      <c r="V6" s="3" t="s">
        <v>10</v>
      </c>
      <c r="W6" s="3" t="s">
        <v>11</v>
      </c>
    </row>
    <row r="7" spans="2:23" ht="15.75" thickBot="1">
      <c r="B7" s="2" t="s">
        <v>12</v>
      </c>
      <c r="C7" s="4">
        <v>74</v>
      </c>
      <c r="D7" s="4">
        <v>10</v>
      </c>
      <c r="E7" s="4">
        <v>10</v>
      </c>
      <c r="F7" s="4">
        <v>83</v>
      </c>
      <c r="G7" s="4">
        <v>14</v>
      </c>
      <c r="H7" s="4">
        <v>14</v>
      </c>
      <c r="I7" s="4">
        <v>59</v>
      </c>
      <c r="J7" s="4">
        <v>19</v>
      </c>
      <c r="K7" s="4">
        <v>19</v>
      </c>
      <c r="L7" s="4">
        <v>93</v>
      </c>
      <c r="M7" s="4">
        <v>17</v>
      </c>
      <c r="N7" s="4">
        <v>17</v>
      </c>
      <c r="O7" s="4">
        <v>56</v>
      </c>
      <c r="P7" s="4">
        <v>15</v>
      </c>
      <c r="Q7" s="4">
        <v>15</v>
      </c>
      <c r="R7" s="5">
        <v>64</v>
      </c>
      <c r="S7" s="5">
        <v>14</v>
      </c>
      <c r="T7" s="5">
        <v>14</v>
      </c>
      <c r="U7" s="5">
        <v>22</v>
      </c>
      <c r="V7" s="5">
        <v>7</v>
      </c>
      <c r="W7" s="5">
        <v>7</v>
      </c>
    </row>
    <row r="8" spans="2:23" ht="15.75" thickBot="1">
      <c r="B8" s="2" t="s">
        <v>13</v>
      </c>
      <c r="C8" s="4">
        <v>121</v>
      </c>
      <c r="D8" s="4">
        <v>17</v>
      </c>
      <c r="E8" s="4">
        <v>27</v>
      </c>
      <c r="F8" s="4">
        <v>78</v>
      </c>
      <c r="G8" s="4">
        <v>13</v>
      </c>
      <c r="H8" s="4">
        <v>27</v>
      </c>
      <c r="I8" s="4">
        <v>64</v>
      </c>
      <c r="J8" s="4">
        <v>20</v>
      </c>
      <c r="K8" s="4">
        <v>39</v>
      </c>
      <c r="L8" s="4">
        <v>53</v>
      </c>
      <c r="M8" s="4">
        <v>10</v>
      </c>
      <c r="N8" s="4">
        <v>27</v>
      </c>
      <c r="O8" s="4">
        <v>34</v>
      </c>
      <c r="P8" s="4">
        <v>9</v>
      </c>
      <c r="Q8" s="4">
        <v>24</v>
      </c>
      <c r="R8" s="5">
        <v>62</v>
      </c>
      <c r="S8" s="5">
        <v>13</v>
      </c>
      <c r="T8" s="5">
        <v>27</v>
      </c>
      <c r="U8" s="5">
        <v>45</v>
      </c>
      <c r="V8" s="5">
        <v>15</v>
      </c>
      <c r="W8" s="5">
        <v>22</v>
      </c>
    </row>
    <row r="9" spans="2:23" ht="15.75" thickBot="1">
      <c r="B9" s="2" t="s">
        <v>14</v>
      </c>
      <c r="C9" s="4">
        <v>80</v>
      </c>
      <c r="D9" s="4">
        <v>11</v>
      </c>
      <c r="E9" s="4">
        <v>38</v>
      </c>
      <c r="F9" s="4">
        <v>120</v>
      </c>
      <c r="G9" s="4">
        <v>20</v>
      </c>
      <c r="H9" s="4">
        <v>47</v>
      </c>
      <c r="I9" s="4">
        <v>42</v>
      </c>
      <c r="J9" s="4">
        <v>13</v>
      </c>
      <c r="K9" s="4">
        <v>52</v>
      </c>
      <c r="L9" s="4">
        <v>96</v>
      </c>
      <c r="M9" s="4">
        <v>18</v>
      </c>
      <c r="N9" s="4">
        <v>45</v>
      </c>
      <c r="O9" s="4">
        <v>84</v>
      </c>
      <c r="P9" s="4">
        <v>22</v>
      </c>
      <c r="Q9" s="4">
        <v>47</v>
      </c>
      <c r="R9" s="5">
        <v>70</v>
      </c>
      <c r="S9" s="5">
        <v>15</v>
      </c>
      <c r="T9" s="5">
        <v>42</v>
      </c>
      <c r="U9" s="5">
        <v>66</v>
      </c>
      <c r="V9" s="5">
        <v>22</v>
      </c>
      <c r="W9" s="5">
        <v>44</v>
      </c>
    </row>
    <row r="10" spans="2:23" ht="15.75" thickBot="1">
      <c r="B10" s="2" t="s">
        <v>15</v>
      </c>
      <c r="C10" s="4">
        <v>69</v>
      </c>
      <c r="D10" s="4">
        <v>9</v>
      </c>
      <c r="E10" s="4">
        <v>47</v>
      </c>
      <c r="F10" s="4">
        <v>67</v>
      </c>
      <c r="G10" s="4">
        <v>11</v>
      </c>
      <c r="H10" s="4">
        <v>58</v>
      </c>
      <c r="I10" s="4">
        <v>5</v>
      </c>
      <c r="J10" s="4">
        <v>2</v>
      </c>
      <c r="K10" s="4">
        <v>54</v>
      </c>
      <c r="L10" s="4">
        <v>54</v>
      </c>
      <c r="M10" s="4">
        <v>10</v>
      </c>
      <c r="N10" s="4">
        <v>56</v>
      </c>
      <c r="O10" s="4">
        <v>14</v>
      </c>
      <c r="P10" s="4">
        <v>4</v>
      </c>
      <c r="Q10" s="4">
        <v>50</v>
      </c>
      <c r="R10" s="5">
        <v>41</v>
      </c>
      <c r="S10" s="5">
        <v>9</v>
      </c>
      <c r="T10" s="5">
        <v>51</v>
      </c>
      <c r="U10" s="5">
        <v>27</v>
      </c>
      <c r="V10" s="5">
        <v>9</v>
      </c>
      <c r="W10" s="5">
        <v>53</v>
      </c>
    </row>
    <row r="11" spans="2:23" ht="15.75" thickBot="1">
      <c r="B11" s="2" t="s">
        <v>16</v>
      </c>
      <c r="C11" s="4">
        <v>19</v>
      </c>
      <c r="D11" s="4">
        <v>3</v>
      </c>
      <c r="E11" s="4">
        <v>50</v>
      </c>
      <c r="F11" s="4">
        <v>20</v>
      </c>
      <c r="G11" s="4">
        <v>3</v>
      </c>
      <c r="H11" s="4">
        <v>61</v>
      </c>
      <c r="I11" s="4">
        <v>5</v>
      </c>
      <c r="J11" s="4">
        <v>2</v>
      </c>
      <c r="K11" s="4">
        <v>56</v>
      </c>
      <c r="L11" s="4">
        <v>16</v>
      </c>
      <c r="M11" s="4">
        <v>3</v>
      </c>
      <c r="N11" s="4">
        <v>59</v>
      </c>
      <c r="O11" s="4">
        <v>20</v>
      </c>
      <c r="P11" s="4">
        <v>5</v>
      </c>
      <c r="Q11" s="4">
        <v>56</v>
      </c>
      <c r="R11" s="5">
        <v>25</v>
      </c>
      <c r="S11" s="5">
        <v>5</v>
      </c>
      <c r="T11" s="5">
        <v>56</v>
      </c>
      <c r="U11" s="5">
        <v>14</v>
      </c>
      <c r="V11" s="5">
        <v>5</v>
      </c>
      <c r="W11" s="5">
        <v>58</v>
      </c>
    </row>
    <row r="12" spans="2:23" ht="15.75" thickBot="1">
      <c r="B12" s="2" t="s">
        <v>17</v>
      </c>
      <c r="C12" s="4">
        <v>28</v>
      </c>
      <c r="D12" s="4">
        <v>4</v>
      </c>
      <c r="E12" s="4">
        <v>53</v>
      </c>
      <c r="F12" s="4">
        <v>13</v>
      </c>
      <c r="G12" s="4">
        <v>2</v>
      </c>
      <c r="H12" s="4">
        <v>63</v>
      </c>
      <c r="I12" s="4">
        <v>3</v>
      </c>
      <c r="J12" s="4">
        <v>1</v>
      </c>
      <c r="K12" s="4">
        <v>57</v>
      </c>
      <c r="L12" s="4">
        <v>11</v>
      </c>
      <c r="M12" s="4">
        <v>2</v>
      </c>
      <c r="N12" s="4">
        <v>61</v>
      </c>
      <c r="O12" s="4">
        <v>7</v>
      </c>
      <c r="P12" s="4">
        <v>2</v>
      </c>
      <c r="Q12" s="4">
        <v>57</v>
      </c>
      <c r="R12" s="5">
        <v>10</v>
      </c>
      <c r="S12" s="5">
        <v>2</v>
      </c>
      <c r="T12" s="5">
        <v>58</v>
      </c>
      <c r="U12" s="5">
        <v>6</v>
      </c>
      <c r="V12" s="5">
        <v>2</v>
      </c>
      <c r="W12" s="5">
        <v>60</v>
      </c>
    </row>
    <row r="13" spans="2:23" ht="15.75" thickBot="1">
      <c r="B13" s="2" t="s">
        <v>18</v>
      </c>
      <c r="C13" s="4">
        <v>6</v>
      </c>
      <c r="D13" s="4">
        <v>1</v>
      </c>
      <c r="E13" s="4">
        <v>54</v>
      </c>
      <c r="F13" s="4">
        <v>10</v>
      </c>
      <c r="G13" s="4">
        <v>2</v>
      </c>
      <c r="H13" s="4">
        <v>65</v>
      </c>
      <c r="I13" s="4">
        <v>0</v>
      </c>
      <c r="J13" s="4">
        <v>0</v>
      </c>
      <c r="K13" s="4">
        <v>57</v>
      </c>
      <c r="L13" s="4">
        <v>13</v>
      </c>
      <c r="M13" s="4">
        <v>2</v>
      </c>
      <c r="N13" s="4">
        <v>63</v>
      </c>
      <c r="O13" s="4">
        <v>15</v>
      </c>
      <c r="P13" s="4">
        <v>4</v>
      </c>
      <c r="Q13" s="4">
        <v>61</v>
      </c>
      <c r="R13" s="5">
        <v>14</v>
      </c>
      <c r="S13" s="5">
        <v>3</v>
      </c>
      <c r="T13" s="5">
        <v>61</v>
      </c>
      <c r="U13" s="5">
        <v>5</v>
      </c>
      <c r="V13" s="5">
        <v>2</v>
      </c>
      <c r="W13" s="5">
        <v>62</v>
      </c>
    </row>
    <row r="14" spans="2:23" ht="15.75" thickBot="1">
      <c r="B14" s="2" t="s">
        <v>19</v>
      </c>
      <c r="C14" s="4">
        <v>11</v>
      </c>
      <c r="D14" s="4">
        <v>2</v>
      </c>
      <c r="E14" s="4">
        <v>56</v>
      </c>
      <c r="F14" s="4">
        <v>10</v>
      </c>
      <c r="G14" s="4">
        <v>2</v>
      </c>
      <c r="H14" s="4">
        <v>67</v>
      </c>
      <c r="I14" s="4">
        <v>5</v>
      </c>
      <c r="J14" s="4">
        <v>2</v>
      </c>
      <c r="K14" s="4">
        <v>58</v>
      </c>
      <c r="L14" s="4">
        <v>5</v>
      </c>
      <c r="M14" s="4">
        <v>1</v>
      </c>
      <c r="N14" s="4">
        <v>64</v>
      </c>
      <c r="O14" s="4">
        <v>20</v>
      </c>
      <c r="P14" s="4">
        <v>5</v>
      </c>
      <c r="Q14" s="4">
        <v>67</v>
      </c>
      <c r="R14" s="5">
        <v>9</v>
      </c>
      <c r="S14" s="5">
        <v>2</v>
      </c>
      <c r="T14" s="5">
        <v>63</v>
      </c>
      <c r="U14" s="5">
        <v>13</v>
      </c>
      <c r="V14" s="5">
        <v>4</v>
      </c>
      <c r="W14" s="5">
        <v>66</v>
      </c>
    </row>
    <row r="15" spans="2:23" ht="15.75" thickBot="1">
      <c r="B15" s="2" t="s">
        <v>20</v>
      </c>
      <c r="C15" s="4">
        <v>18</v>
      </c>
      <c r="D15" s="4">
        <v>2</v>
      </c>
      <c r="E15" s="4">
        <v>58</v>
      </c>
      <c r="F15" s="4">
        <v>13</v>
      </c>
      <c r="G15" s="4">
        <v>2</v>
      </c>
      <c r="H15" s="4">
        <v>69</v>
      </c>
      <c r="I15" s="4">
        <v>3</v>
      </c>
      <c r="J15" s="4">
        <v>1</v>
      </c>
      <c r="K15" s="4">
        <v>59</v>
      </c>
      <c r="L15" s="4">
        <v>12</v>
      </c>
      <c r="M15" s="4">
        <v>2</v>
      </c>
      <c r="N15" s="4">
        <v>66</v>
      </c>
      <c r="O15" s="4">
        <v>15</v>
      </c>
      <c r="P15" s="4">
        <v>4</v>
      </c>
      <c r="Q15" s="4">
        <v>71</v>
      </c>
      <c r="R15" s="5">
        <v>17</v>
      </c>
      <c r="S15" s="5">
        <v>4</v>
      </c>
      <c r="T15" s="5">
        <v>67</v>
      </c>
      <c r="U15" s="5">
        <v>8</v>
      </c>
      <c r="V15" s="5">
        <v>3</v>
      </c>
      <c r="W15" s="5">
        <v>69</v>
      </c>
    </row>
    <row r="16" spans="2:23" ht="15.75" thickBot="1">
      <c r="B16" s="2" t="s">
        <v>21</v>
      </c>
      <c r="C16" s="4">
        <v>103</v>
      </c>
      <c r="D16" s="4">
        <v>14</v>
      </c>
      <c r="E16" s="4">
        <v>72</v>
      </c>
      <c r="F16" s="4">
        <v>51</v>
      </c>
      <c r="G16" s="4">
        <v>8</v>
      </c>
      <c r="H16" s="4">
        <v>77</v>
      </c>
      <c r="I16" s="4">
        <v>36</v>
      </c>
      <c r="J16" s="4">
        <v>11</v>
      </c>
      <c r="K16" s="4">
        <v>70</v>
      </c>
      <c r="L16" s="4">
        <v>64</v>
      </c>
      <c r="M16" s="4">
        <v>12</v>
      </c>
      <c r="N16" s="4">
        <v>78</v>
      </c>
      <c r="O16" s="4">
        <v>20</v>
      </c>
      <c r="P16" s="4">
        <v>5</v>
      </c>
      <c r="Q16" s="4">
        <v>76</v>
      </c>
      <c r="R16" s="5">
        <v>52</v>
      </c>
      <c r="S16" s="5">
        <v>11</v>
      </c>
      <c r="T16" s="5">
        <v>78</v>
      </c>
      <c r="U16" s="5">
        <v>19</v>
      </c>
      <c r="V16" s="5">
        <v>6</v>
      </c>
      <c r="W16" s="5">
        <v>75</v>
      </c>
    </row>
    <row r="17" spans="2:23" ht="15.75" thickBot="1">
      <c r="B17" s="2" t="s">
        <v>22</v>
      </c>
      <c r="C17" s="4">
        <v>74</v>
      </c>
      <c r="D17" s="4">
        <v>10</v>
      </c>
      <c r="E17" s="4">
        <v>82</v>
      </c>
      <c r="F17" s="4">
        <v>67</v>
      </c>
      <c r="G17" s="4">
        <v>11</v>
      </c>
      <c r="H17" s="4">
        <v>88</v>
      </c>
      <c r="I17" s="4">
        <v>41</v>
      </c>
      <c r="J17" s="4">
        <v>13</v>
      </c>
      <c r="K17" s="4">
        <v>83</v>
      </c>
      <c r="L17" s="4">
        <v>56</v>
      </c>
      <c r="M17" s="4">
        <v>11</v>
      </c>
      <c r="N17" s="4">
        <v>89</v>
      </c>
      <c r="O17" s="4">
        <v>42</v>
      </c>
      <c r="P17" s="4">
        <v>11</v>
      </c>
      <c r="Q17" s="4">
        <v>87</v>
      </c>
      <c r="R17" s="5">
        <v>50</v>
      </c>
      <c r="S17" s="5">
        <v>11</v>
      </c>
      <c r="T17" s="5">
        <v>89</v>
      </c>
      <c r="U17" s="5">
        <v>35</v>
      </c>
      <c r="V17" s="5">
        <v>12</v>
      </c>
      <c r="W17" s="5">
        <v>87</v>
      </c>
    </row>
    <row r="18" spans="2:23" ht="15.75" thickBot="1">
      <c r="B18" s="2" t="s">
        <v>23</v>
      </c>
      <c r="C18" s="4">
        <v>129</v>
      </c>
      <c r="D18" s="4">
        <v>18</v>
      </c>
      <c r="E18" s="4">
        <v>100</v>
      </c>
      <c r="F18" s="4">
        <v>71</v>
      </c>
      <c r="G18" s="4">
        <v>12</v>
      </c>
      <c r="H18" s="4">
        <v>100</v>
      </c>
      <c r="I18" s="4">
        <v>52</v>
      </c>
      <c r="J18" s="4">
        <v>17</v>
      </c>
      <c r="K18" s="4">
        <v>100</v>
      </c>
      <c r="L18" s="4">
        <v>59</v>
      </c>
      <c r="M18" s="4">
        <v>11</v>
      </c>
      <c r="N18" s="4">
        <v>100</v>
      </c>
      <c r="O18" s="4">
        <v>47</v>
      </c>
      <c r="P18" s="4">
        <v>13</v>
      </c>
      <c r="Q18" s="4">
        <v>100</v>
      </c>
      <c r="R18" s="5">
        <v>59</v>
      </c>
      <c r="S18" s="5">
        <v>12</v>
      </c>
      <c r="T18" s="5">
        <v>100</v>
      </c>
      <c r="U18" s="5">
        <v>36</v>
      </c>
      <c r="V18" s="5">
        <v>12</v>
      </c>
      <c r="W18" s="5">
        <v>100</v>
      </c>
    </row>
    <row r="19" spans="2:23">
      <c r="B19" s="29" t="s">
        <v>24</v>
      </c>
      <c r="C19" s="31">
        <v>732</v>
      </c>
      <c r="D19" s="27"/>
      <c r="E19" s="33"/>
      <c r="F19" s="31">
        <v>603</v>
      </c>
      <c r="G19" s="27"/>
      <c r="H19" s="33"/>
      <c r="I19" s="31">
        <v>315</v>
      </c>
      <c r="J19" s="27"/>
      <c r="K19" s="33"/>
      <c r="L19" s="31">
        <v>532</v>
      </c>
      <c r="M19" s="27"/>
      <c r="N19" s="33"/>
      <c r="O19" s="31">
        <v>374</v>
      </c>
      <c r="P19" s="27"/>
      <c r="Q19" s="33"/>
      <c r="R19" s="37">
        <v>473</v>
      </c>
      <c r="S19" s="39"/>
      <c r="T19" s="41"/>
      <c r="U19" s="37">
        <v>296</v>
      </c>
      <c r="V19" s="39"/>
      <c r="W19" s="35"/>
    </row>
    <row r="20" spans="2:23" ht="15.75" thickBot="1">
      <c r="B20" s="30"/>
      <c r="C20" s="32"/>
      <c r="D20" s="28"/>
      <c r="E20" s="34"/>
      <c r="F20" s="32"/>
      <c r="G20" s="28"/>
      <c r="H20" s="34"/>
      <c r="I20" s="32"/>
      <c r="J20" s="28"/>
      <c r="K20" s="34"/>
      <c r="L20" s="32"/>
      <c r="M20" s="28"/>
      <c r="N20" s="34"/>
      <c r="O20" s="32"/>
      <c r="P20" s="28"/>
      <c r="Q20" s="34"/>
      <c r="R20" s="38"/>
      <c r="S20" s="40"/>
      <c r="T20" s="42"/>
      <c r="U20" s="38"/>
      <c r="V20" s="40"/>
      <c r="W20" s="36"/>
    </row>
  </sheetData>
  <mergeCells count="29">
    <mergeCell ref="W19:W20"/>
    <mergeCell ref="Q19:Q20"/>
    <mergeCell ref="R19:R20"/>
    <mergeCell ref="S19:S20"/>
    <mergeCell ref="T19:T20"/>
    <mergeCell ref="U19:U20"/>
    <mergeCell ref="V19:V20"/>
    <mergeCell ref="O5:Q5"/>
    <mergeCell ref="K19:K20"/>
    <mergeCell ref="L19:L20"/>
    <mergeCell ref="M19:M20"/>
    <mergeCell ref="N19:N20"/>
    <mergeCell ref="O19:O20"/>
    <mergeCell ref="R5:T5"/>
    <mergeCell ref="P19:P20"/>
    <mergeCell ref="U5:W5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C5:E5"/>
    <mergeCell ref="F5:H5"/>
    <mergeCell ref="I5:K5"/>
    <mergeCell ref="L5:N5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4:J11"/>
  <sheetViews>
    <sheetView tabSelected="1" topLeftCell="A4" workbookViewId="0">
      <selection activeCell="I10" sqref="I10"/>
    </sheetView>
  </sheetViews>
  <sheetFormatPr baseColWidth="10" defaultRowHeight="15"/>
  <cols>
    <col min="1" max="9" width="11.42578125" style="9"/>
    <col min="10" max="10" width="11.5703125" style="9" bestFit="1" customWidth="1"/>
    <col min="11" max="16384" width="11.42578125" style="9"/>
  </cols>
  <sheetData>
    <row r="4" spans="2:10">
      <c r="C4" s="45" t="s">
        <v>38</v>
      </c>
      <c r="D4" s="45"/>
      <c r="E4" s="45"/>
      <c r="F4" s="45"/>
      <c r="G4" s="10"/>
    </row>
    <row r="6" spans="2:10" ht="15.75" thickBot="1"/>
    <row r="7" spans="2:10" ht="30" customHeight="1">
      <c r="B7" s="43" t="s">
        <v>25</v>
      </c>
      <c r="C7" s="7" t="s">
        <v>26</v>
      </c>
      <c r="D7" s="43" t="s">
        <v>28</v>
      </c>
      <c r="E7" s="43" t="s">
        <v>29</v>
      </c>
      <c r="F7" s="46" t="s">
        <v>30</v>
      </c>
      <c r="G7" s="47"/>
      <c r="H7" s="46" t="s">
        <v>32</v>
      </c>
      <c r="I7" s="47"/>
      <c r="J7" s="43" t="s">
        <v>34</v>
      </c>
    </row>
    <row r="8" spans="2:10" ht="30.75" thickBot="1">
      <c r="B8" s="44"/>
      <c r="C8" s="8" t="s">
        <v>27</v>
      </c>
      <c r="D8" s="44"/>
      <c r="E8" s="44"/>
      <c r="G8" s="8" t="s">
        <v>31</v>
      </c>
      <c r="I8" s="8" t="s">
        <v>33</v>
      </c>
      <c r="J8" s="44"/>
    </row>
    <row r="9" spans="2:10" ht="30.75" thickBot="1">
      <c r="B9" s="11" t="s">
        <v>35</v>
      </c>
      <c r="C9" s="12">
        <v>74.8</v>
      </c>
      <c r="D9" s="12">
        <v>20.6</v>
      </c>
      <c r="E9" s="12">
        <v>3.89</v>
      </c>
      <c r="F9" s="12" t="s">
        <v>42</v>
      </c>
      <c r="G9" s="12">
        <v>1</v>
      </c>
      <c r="H9" s="12" t="s">
        <v>52</v>
      </c>
      <c r="I9" s="12">
        <v>3</v>
      </c>
      <c r="J9" s="13">
        <f>(1.292/100)*((2.1*(C9*(100-D9))^1.14*10^-4*(12-E9))+3.25*(G9-2)+2.5*(I9-3))</f>
        <v>0.39911893713395602</v>
      </c>
    </row>
    <row r="10" spans="2:10" ht="30.75" thickBot="1">
      <c r="B10" s="14" t="s">
        <v>36</v>
      </c>
      <c r="C10" s="12">
        <v>70.7</v>
      </c>
      <c r="D10" s="12">
        <v>28.9</v>
      </c>
      <c r="E10" s="12">
        <v>4.2699999999999996</v>
      </c>
      <c r="F10" s="12" t="s">
        <v>40</v>
      </c>
      <c r="G10" s="12">
        <v>4</v>
      </c>
      <c r="H10" s="12" t="s">
        <v>39</v>
      </c>
      <c r="I10" s="12">
        <v>4</v>
      </c>
      <c r="J10" s="13">
        <f>(1.292/100)*((2.1*(C10*(100-D10))^1.14*10^-4*(12-E10))+3.25*(G10-2)+2.5*(I10-3))</f>
        <v>0.46392083058563832</v>
      </c>
    </row>
    <row r="11" spans="2:10" ht="30.75" thickBot="1">
      <c r="B11" s="11" t="s">
        <v>37</v>
      </c>
      <c r="C11" s="12">
        <v>77</v>
      </c>
      <c r="D11" s="12">
        <v>8.5</v>
      </c>
      <c r="E11" s="12">
        <v>1.44</v>
      </c>
      <c r="F11" s="12" t="s">
        <v>43</v>
      </c>
      <c r="G11" s="12">
        <v>3</v>
      </c>
      <c r="H11" s="12" t="s">
        <v>41</v>
      </c>
      <c r="I11" s="12">
        <v>2</v>
      </c>
      <c r="J11" s="13">
        <f>(1.292/100)*((2.1*(C11*(100-D11))^1.14*10^-4*(12-E11))+3.25*(G11-2)+2.5*(I11-3))</f>
        <v>0.70754500970531586</v>
      </c>
    </row>
  </sheetData>
  <mergeCells count="7">
    <mergeCell ref="B7:B8"/>
    <mergeCell ref="D7:D8"/>
    <mergeCell ref="E7:E8"/>
    <mergeCell ref="J7:J8"/>
    <mergeCell ref="C4:F4"/>
    <mergeCell ref="F7:G7"/>
    <mergeCell ref="H7:I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H7"/>
  <sheetViews>
    <sheetView workbookViewId="0">
      <selection activeCell="F4" sqref="F4:F7"/>
    </sheetView>
  </sheetViews>
  <sheetFormatPr baseColWidth="10" defaultColWidth="14" defaultRowHeight="15"/>
  <cols>
    <col min="1" max="16384" width="14" style="20"/>
  </cols>
  <sheetData>
    <row r="2" spans="2:8" ht="15.75" thickBot="1"/>
    <row r="3" spans="2:8" ht="15.75" thickBot="1">
      <c r="B3" s="18" t="s">
        <v>44</v>
      </c>
      <c r="C3" s="19" t="s">
        <v>45</v>
      </c>
      <c r="D3" s="19" t="s">
        <v>34</v>
      </c>
      <c r="E3" s="19" t="s">
        <v>46</v>
      </c>
      <c r="F3" s="19" t="s">
        <v>47</v>
      </c>
      <c r="G3" s="19" t="s">
        <v>48</v>
      </c>
      <c r="H3" s="19" t="s">
        <v>49</v>
      </c>
    </row>
    <row r="4" spans="2:8" ht="15.75" thickBot="1">
      <c r="B4" s="14" t="s">
        <v>49</v>
      </c>
      <c r="C4" s="48">
        <v>473</v>
      </c>
      <c r="D4" s="51">
        <f>K!J9</f>
        <v>0.39911893713395602</v>
      </c>
      <c r="E4" s="48">
        <v>0.35</v>
      </c>
      <c r="F4" s="13">
        <v>3.0000000000000001E-3</v>
      </c>
      <c r="G4" s="12">
        <v>1</v>
      </c>
      <c r="H4" s="21">
        <f>C$4*D$4*E$4*F4</f>
        <v>0.19822242012757924</v>
      </c>
    </row>
    <row r="5" spans="2:8" ht="15.75" thickBot="1">
      <c r="B5" s="14" t="s">
        <v>50</v>
      </c>
      <c r="C5" s="49"/>
      <c r="D5" s="52"/>
      <c r="E5" s="49"/>
      <c r="F5" s="13">
        <v>0.04</v>
      </c>
      <c r="G5" s="12">
        <v>1</v>
      </c>
      <c r="H5" s="21">
        <f t="shared" ref="H5:H7" si="0">C$4*D$4*E$4*F5</f>
        <v>2.6429656017010563</v>
      </c>
    </row>
    <row r="6" spans="2:8" ht="15.75" thickBot="1">
      <c r="B6" s="14" t="s">
        <v>47</v>
      </c>
      <c r="C6" s="49"/>
      <c r="D6" s="52"/>
      <c r="E6" s="49"/>
      <c r="F6" s="13">
        <v>0.36</v>
      </c>
      <c r="G6" s="12">
        <v>1</v>
      </c>
      <c r="H6" s="21">
        <f t="shared" si="0"/>
        <v>23.786690415309508</v>
      </c>
    </row>
    <row r="7" spans="2:8" ht="15.75" thickBot="1">
      <c r="B7" s="14" t="s">
        <v>51</v>
      </c>
      <c r="C7" s="50"/>
      <c r="D7" s="53"/>
      <c r="E7" s="50"/>
      <c r="F7" s="13">
        <v>0.45</v>
      </c>
      <c r="G7" s="12">
        <v>1</v>
      </c>
      <c r="H7" s="21">
        <f t="shared" si="0"/>
        <v>29.733363019136885</v>
      </c>
    </row>
  </sheetData>
  <mergeCells count="3">
    <mergeCell ref="C4:C7"/>
    <mergeCell ref="D4:D7"/>
    <mergeCell ref="E4:E7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H7"/>
  <sheetViews>
    <sheetView workbookViewId="0">
      <selection activeCell="I10" sqref="I10"/>
    </sheetView>
  </sheetViews>
  <sheetFormatPr baseColWidth="10" defaultRowHeight="15"/>
  <sheetData>
    <row r="2" spans="2:8" ht="15.75" thickBot="1"/>
    <row r="3" spans="2:8" ht="15.75" thickBot="1">
      <c r="B3" s="15" t="s">
        <v>44</v>
      </c>
      <c r="C3" s="16" t="s">
        <v>45</v>
      </c>
      <c r="D3" s="16" t="s">
        <v>34</v>
      </c>
      <c r="E3" s="16" t="s">
        <v>46</v>
      </c>
      <c r="F3" s="16" t="s">
        <v>47</v>
      </c>
      <c r="G3" s="16" t="s">
        <v>48</v>
      </c>
      <c r="H3" s="16" t="s">
        <v>49</v>
      </c>
    </row>
    <row r="4" spans="2:8" ht="15.75" thickBot="1">
      <c r="B4" s="17" t="s">
        <v>49</v>
      </c>
      <c r="C4" s="54">
        <v>473</v>
      </c>
      <c r="D4" s="54">
        <v>0.47</v>
      </c>
      <c r="E4" s="54">
        <v>0.35</v>
      </c>
      <c r="F4" s="22">
        <f>'C'!F4</f>
        <v>3.0000000000000001E-3</v>
      </c>
      <c r="G4" s="48">
        <v>0.6</v>
      </c>
      <c r="H4" s="23">
        <f>C$4*D$4*E$4*F4*G$4</f>
        <v>0.14005529999999997</v>
      </c>
    </row>
    <row r="5" spans="2:8" ht="15.75" thickBot="1">
      <c r="B5" s="17" t="s">
        <v>50</v>
      </c>
      <c r="C5" s="55"/>
      <c r="D5" s="55"/>
      <c r="E5" s="55"/>
      <c r="F5" s="22">
        <f>'C'!F5</f>
        <v>0.04</v>
      </c>
      <c r="G5" s="57"/>
      <c r="H5" s="23">
        <f t="shared" ref="H5:H7" si="0">C$4*D$4*E$4*F5*G$4</f>
        <v>1.8674039999999994</v>
      </c>
    </row>
    <row r="6" spans="2:8" ht="15.75" thickBot="1">
      <c r="B6" s="17" t="s">
        <v>47</v>
      </c>
      <c r="C6" s="55"/>
      <c r="D6" s="55"/>
      <c r="E6" s="55"/>
      <c r="F6" s="22">
        <f>'C'!F6</f>
        <v>0.36</v>
      </c>
      <c r="G6" s="57"/>
      <c r="H6" s="23">
        <f t="shared" si="0"/>
        <v>16.806635999999994</v>
      </c>
    </row>
    <row r="7" spans="2:8" ht="15.75" thickBot="1">
      <c r="B7" s="17" t="s">
        <v>51</v>
      </c>
      <c r="C7" s="56"/>
      <c r="D7" s="56"/>
      <c r="E7" s="56"/>
      <c r="F7" s="22">
        <f>'C'!F7</f>
        <v>0.45</v>
      </c>
      <c r="G7" s="58"/>
      <c r="H7" s="23">
        <f t="shared" si="0"/>
        <v>21.008294999999993</v>
      </c>
    </row>
  </sheetData>
  <mergeCells count="4">
    <mergeCell ref="C4:C7"/>
    <mergeCell ref="D4:D7"/>
    <mergeCell ref="E4:E7"/>
    <mergeCell ref="G4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</vt:lpstr>
      <vt:lpstr>K</vt:lpstr>
      <vt:lpstr>C</vt:lpstr>
      <vt:lpstr>P</vt:lpstr>
    </vt:vector>
  </TitlesOfParts>
  <Company>Windows XP Titan Ultimate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A. Ferro</dc:creator>
  <cp:lastModifiedBy>Usuario</cp:lastModifiedBy>
  <dcterms:created xsi:type="dcterms:W3CDTF">2017-10-03T16:45:58Z</dcterms:created>
  <dcterms:modified xsi:type="dcterms:W3CDTF">2020-03-31T13:06:27Z</dcterms:modified>
</cp:coreProperties>
</file>