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 activeTab="1"/>
  </bookViews>
  <sheets>
    <sheet name="TP 1 Potencial Agua" sheetId="1" r:id="rId1"/>
    <sheet name="TP2 CRA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4" i="1"/>
  <c r="E22"/>
  <c r="E13"/>
  <c r="E14"/>
  <c r="E15"/>
  <c r="E16"/>
  <c r="E17"/>
  <c r="E18"/>
  <c r="E19"/>
  <c r="E12"/>
  <c r="E5"/>
  <c r="E6"/>
  <c r="E7"/>
  <c r="E8"/>
  <c r="E9"/>
  <c r="E10"/>
  <c r="E4"/>
  <c r="D5"/>
  <c r="D6"/>
  <c r="D7"/>
  <c r="D8"/>
  <c r="D9"/>
  <c r="D10"/>
  <c r="D4"/>
</calcChain>
</file>

<file path=xl/sharedStrings.xml><?xml version="1.0" encoding="utf-8"?>
<sst xmlns="http://schemas.openxmlformats.org/spreadsheetml/2006/main" count="28" uniqueCount="25">
  <si>
    <t>Peso Inicial (g)</t>
  </si>
  <si>
    <t>Peso final (g)</t>
  </si>
  <si>
    <t>Pf-Pi</t>
  </si>
  <si>
    <t>% de cambio (Pf-Pi/Pi %)</t>
  </si>
  <si>
    <t>Tratamientos</t>
  </si>
  <si>
    <t>Sacarosa (Molal)</t>
  </si>
  <si>
    <t>Cuando Y=0</t>
  </si>
  <si>
    <t>MOLAL</t>
  </si>
  <si>
    <t>Equivale a</t>
  </si>
  <si>
    <t>MPa</t>
  </si>
  <si>
    <t>Trabajo Práctico Nº 1</t>
  </si>
  <si>
    <t>POTENCIAL AGUA DE UN TEJIDO</t>
  </si>
  <si>
    <t>RESULTADOS</t>
  </si>
  <si>
    <t xml:space="preserve"> 25 ºC</t>
  </si>
  <si>
    <t>Temperatura =</t>
  </si>
  <si>
    <t>Tratamiento</t>
  </si>
  <si>
    <t>Control</t>
  </si>
  <si>
    <t>Stress Hídrico</t>
  </si>
  <si>
    <t>Réplicas</t>
  </si>
  <si>
    <t>Pf inicial (mg)</t>
  </si>
  <si>
    <t>Peso Seco (mg)</t>
  </si>
  <si>
    <t>Pf Turg.  Máx. (mg)</t>
  </si>
  <si>
    <t>CRA (%)</t>
  </si>
  <si>
    <t>DS (%)</t>
  </si>
  <si>
    <t>Promedio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</si>
</sst>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1" fillId="2" borderId="7" xfId="0" applyFont="1" applyFill="1" applyBorder="1"/>
    <xf numFmtId="2" fontId="1" fillId="2" borderId="7" xfId="0" applyNumberFormat="1" applyFont="1" applyFill="1" applyBorder="1"/>
    <xf numFmtId="0" fontId="1" fillId="2" borderId="8" xfId="0" applyFont="1" applyFill="1" applyBorder="1"/>
    <xf numFmtId="0" fontId="0" fillId="0" borderId="9" xfId="0" applyBorder="1"/>
    <xf numFmtId="1" fontId="0" fillId="0" borderId="9" xfId="0" applyNumberFormat="1" applyBorder="1"/>
    <xf numFmtId="0" fontId="0" fillId="0" borderId="9" xfId="0" applyFill="1" applyBorder="1"/>
    <xf numFmtId="0" fontId="1" fillId="0" borderId="9" xfId="0" applyFont="1" applyFill="1" applyBorder="1"/>
    <xf numFmtId="0" fontId="0" fillId="0" borderId="9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'TP 1 Potencial Agua'!$E$12</c:f>
              <c:strCache>
                <c:ptCount val="1"/>
                <c:pt idx="0">
                  <c:v>% de cambio (Pf-Pi/Pi %)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887233520270395"/>
                  <c:y val="-0.698302712160979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s-AR"/>
                </a:p>
              </c:txPr>
            </c:trendlineLbl>
          </c:trendline>
          <c:xVal>
            <c:numRef>
              <c:f>'TP 1 Potencial Agua'!$D$13:$D$19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xVal>
          <c:yVal>
            <c:numRef>
              <c:f>'TP 1 Potencial Agua'!$E$13:$E$19</c:f>
              <c:numCache>
                <c:formatCode>0.00</c:formatCode>
                <c:ptCount val="7"/>
                <c:pt idx="0">
                  <c:v>7.2463768115942102</c:v>
                </c:pt>
                <c:pt idx="1">
                  <c:v>2.6315789473684235</c:v>
                </c:pt>
                <c:pt idx="2">
                  <c:v>2.5641025641025665</c:v>
                </c:pt>
                <c:pt idx="3">
                  <c:v>0</c:v>
                </c:pt>
                <c:pt idx="4">
                  <c:v>-6.4935064935064988</c:v>
                </c:pt>
                <c:pt idx="5">
                  <c:v>-9.0909090909090988</c:v>
                </c:pt>
                <c:pt idx="6">
                  <c:v>-11.688311688311684</c:v>
                </c:pt>
              </c:numCache>
            </c:numRef>
          </c:yVal>
        </c:ser>
        <c:axId val="36592640"/>
        <c:axId val="36619008"/>
      </c:scatterChart>
      <c:valAx>
        <c:axId val="36592640"/>
        <c:scaling>
          <c:orientation val="minMax"/>
        </c:scaling>
        <c:axPos val="b"/>
        <c:numFmt formatCode="General" sourceLinked="1"/>
        <c:tickLblPos val="nextTo"/>
        <c:crossAx val="36619008"/>
        <c:crosses val="autoZero"/>
        <c:crossBetween val="midCat"/>
      </c:valAx>
      <c:valAx>
        <c:axId val="36619008"/>
        <c:scaling>
          <c:orientation val="minMax"/>
        </c:scaling>
        <c:axPos val="l"/>
        <c:majorGridlines/>
        <c:numFmt formatCode="0.00" sourceLinked="1"/>
        <c:tickLblPos val="nextTo"/>
        <c:crossAx val="3659264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</xdr:row>
      <xdr:rowOff>47625</xdr:rowOff>
    </xdr:from>
    <xdr:to>
      <xdr:col>10</xdr:col>
      <xdr:colOff>266700</xdr:colOff>
      <xdr:row>22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E25" sqref="E25"/>
    </sheetView>
  </sheetViews>
  <sheetFormatPr baseColWidth="10" defaultRowHeight="15"/>
  <cols>
    <col min="1" max="1" width="15.85546875" customWidth="1"/>
    <col min="2" max="2" width="13.28515625" customWidth="1"/>
    <col min="3" max="3" width="14.85546875" customWidth="1"/>
    <col min="4" max="4" width="16.28515625" customWidth="1"/>
    <col min="5" max="5" width="22.42578125" customWidth="1"/>
    <col min="6" max="6" width="15.5703125" customWidth="1"/>
    <col min="7" max="7" width="23" customWidth="1"/>
  </cols>
  <sheetData>
    <row r="1" spans="1:6" ht="23.25">
      <c r="A1" s="2" t="s">
        <v>10</v>
      </c>
      <c r="B1" s="2"/>
      <c r="D1" s="2" t="s">
        <v>11</v>
      </c>
    </row>
    <row r="2" spans="1:6">
      <c r="A2" t="s">
        <v>4</v>
      </c>
    </row>
    <row r="3" spans="1:6">
      <c r="A3" t="s">
        <v>5</v>
      </c>
      <c r="B3" t="s">
        <v>0</v>
      </c>
      <c r="C3" t="s">
        <v>1</v>
      </c>
      <c r="D3" t="s">
        <v>2</v>
      </c>
      <c r="E3" t="s">
        <v>3</v>
      </c>
      <c r="F3" t="s">
        <v>5</v>
      </c>
    </row>
    <row r="4" spans="1:6">
      <c r="A4">
        <v>0</v>
      </c>
      <c r="B4">
        <v>0.69</v>
      </c>
      <c r="C4">
        <v>0.74</v>
      </c>
      <c r="D4">
        <f>+C4-B4</f>
        <v>5.0000000000000044E-2</v>
      </c>
      <c r="E4" s="1">
        <f>+D4/B4*100</f>
        <v>7.2463768115942102</v>
      </c>
      <c r="F4">
        <v>0</v>
      </c>
    </row>
    <row r="5" spans="1:6">
      <c r="A5">
        <v>0.1</v>
      </c>
      <c r="B5">
        <v>0.76</v>
      </c>
      <c r="C5">
        <v>0.78</v>
      </c>
      <c r="D5">
        <f t="shared" ref="D5:D10" si="0">+C5-B5</f>
        <v>2.0000000000000018E-2</v>
      </c>
      <c r="E5" s="1">
        <f t="shared" ref="E5:E10" si="1">+D5/B5*100</f>
        <v>2.6315789473684235</v>
      </c>
      <c r="F5">
        <v>0.1</v>
      </c>
    </row>
    <row r="6" spans="1:6">
      <c r="A6">
        <v>0.2</v>
      </c>
      <c r="B6">
        <v>0.78</v>
      </c>
      <c r="C6">
        <v>0.8</v>
      </c>
      <c r="D6">
        <f t="shared" si="0"/>
        <v>2.0000000000000018E-2</v>
      </c>
      <c r="E6" s="1">
        <f t="shared" si="1"/>
        <v>2.5641025641025665</v>
      </c>
      <c r="F6">
        <v>0.2</v>
      </c>
    </row>
    <row r="7" spans="1:6">
      <c r="A7">
        <v>0.3</v>
      </c>
      <c r="B7">
        <v>0.74</v>
      </c>
      <c r="C7">
        <v>0.74</v>
      </c>
      <c r="D7">
        <f t="shared" si="0"/>
        <v>0</v>
      </c>
      <c r="E7" s="1">
        <f t="shared" si="1"/>
        <v>0</v>
      </c>
      <c r="F7">
        <v>0.3</v>
      </c>
    </row>
    <row r="8" spans="1:6">
      <c r="A8">
        <v>0.4</v>
      </c>
      <c r="B8">
        <v>0.77</v>
      </c>
      <c r="C8">
        <v>0.72</v>
      </c>
      <c r="D8">
        <f t="shared" si="0"/>
        <v>-5.0000000000000044E-2</v>
      </c>
      <c r="E8" s="1">
        <f t="shared" si="1"/>
        <v>-6.4935064935064988</v>
      </c>
      <c r="F8">
        <v>0.4</v>
      </c>
    </row>
    <row r="9" spans="1:6">
      <c r="A9">
        <v>0.5</v>
      </c>
      <c r="B9">
        <v>0.77</v>
      </c>
      <c r="C9">
        <v>0.7</v>
      </c>
      <c r="D9">
        <f t="shared" si="0"/>
        <v>-7.0000000000000062E-2</v>
      </c>
      <c r="E9" s="1">
        <f t="shared" si="1"/>
        <v>-9.0909090909090988</v>
      </c>
      <c r="F9">
        <v>0.5</v>
      </c>
    </row>
    <row r="10" spans="1:6">
      <c r="A10">
        <v>0.6</v>
      </c>
      <c r="B10">
        <v>0.77</v>
      </c>
      <c r="C10">
        <v>0.68</v>
      </c>
      <c r="D10">
        <f t="shared" si="0"/>
        <v>-8.9999999999999969E-2</v>
      </c>
      <c r="E10" s="1">
        <f t="shared" si="1"/>
        <v>-11.688311688311684</v>
      </c>
      <c r="F10">
        <v>0.6</v>
      </c>
    </row>
    <row r="12" spans="1:6">
      <c r="D12" t="s">
        <v>5</v>
      </c>
      <c r="E12" t="str">
        <f t="shared" ref="E12:E19" si="2">+E3</f>
        <v>% de cambio (Pf-Pi/Pi %)</v>
      </c>
    </row>
    <row r="13" spans="1:6">
      <c r="D13">
        <v>0</v>
      </c>
      <c r="E13" s="1">
        <f t="shared" si="2"/>
        <v>7.2463768115942102</v>
      </c>
    </row>
    <row r="14" spans="1:6">
      <c r="D14">
        <v>0.1</v>
      </c>
      <c r="E14" s="1">
        <f t="shared" si="2"/>
        <v>2.6315789473684235</v>
      </c>
    </row>
    <row r="15" spans="1:6">
      <c r="D15">
        <v>0.2</v>
      </c>
      <c r="E15" s="1">
        <f t="shared" si="2"/>
        <v>2.5641025641025665</v>
      </c>
    </row>
    <row r="16" spans="1:6">
      <c r="D16">
        <v>0.3</v>
      </c>
      <c r="E16" s="1">
        <f t="shared" si="2"/>
        <v>0</v>
      </c>
    </row>
    <row r="17" spans="3:6">
      <c r="D17">
        <v>0.4</v>
      </c>
      <c r="E17" s="1">
        <f t="shared" si="2"/>
        <v>-6.4935064935064988</v>
      </c>
    </row>
    <row r="18" spans="3:6">
      <c r="D18">
        <v>0.5</v>
      </c>
      <c r="E18" s="1">
        <f t="shared" si="2"/>
        <v>-9.0909090909090988</v>
      </c>
    </row>
    <row r="19" spans="3:6">
      <c r="D19">
        <v>0.6</v>
      </c>
      <c r="E19" s="1">
        <f t="shared" si="2"/>
        <v>-11.688311688311684</v>
      </c>
    </row>
    <row r="21" spans="3:6" ht="15.75" thickBot="1"/>
    <row r="22" spans="3:6">
      <c r="C22" s="3" t="s">
        <v>12</v>
      </c>
      <c r="D22" s="4" t="s">
        <v>6</v>
      </c>
      <c r="E22" s="5">
        <f>-7.449/-31.89</f>
        <v>0.23358419567262464</v>
      </c>
      <c r="F22" s="6" t="s">
        <v>7</v>
      </c>
    </row>
    <row r="23" spans="3:6">
      <c r="C23" s="7"/>
      <c r="D23" s="8"/>
      <c r="E23" s="8" t="s">
        <v>8</v>
      </c>
      <c r="F23" s="9"/>
    </row>
    <row r="24" spans="3:6" ht="15.75" thickBot="1">
      <c r="C24" s="10" t="s">
        <v>14</v>
      </c>
      <c r="D24" s="11" t="s">
        <v>13</v>
      </c>
      <c r="E24" s="12">
        <f>-0.0083*(273+25)*E22</f>
        <v>-0.57774714957666973</v>
      </c>
      <c r="F24" s="13" t="s">
        <v>9</v>
      </c>
    </row>
  </sheetData>
  <pageMargins left="0.7" right="0.7" top="0.75" bottom="0.75" header="0.3" footer="0.3"/>
  <pageSetup paperSize="25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C1" zoomScale="140" zoomScaleNormal="140" workbookViewId="0">
      <selection activeCell="H9" sqref="H9"/>
    </sheetView>
  </sheetViews>
  <sheetFormatPr baseColWidth="10" defaultRowHeight="15"/>
  <cols>
    <col min="1" max="1" width="14" customWidth="1"/>
    <col min="2" max="2" width="10" customWidth="1"/>
    <col min="3" max="3" width="15.28515625" customWidth="1"/>
    <col min="4" max="4" width="17.85546875" customWidth="1"/>
    <col min="5" max="5" width="14.7109375" customWidth="1"/>
  </cols>
  <sheetData>
    <row r="1" spans="1:9">
      <c r="A1" s="14" t="s">
        <v>15</v>
      </c>
      <c r="B1" s="14" t="s">
        <v>18</v>
      </c>
      <c r="C1" s="14" t="s">
        <v>19</v>
      </c>
      <c r="D1" s="14" t="s">
        <v>21</v>
      </c>
      <c r="E1" s="14" t="s">
        <v>20</v>
      </c>
      <c r="F1" s="14" t="s">
        <v>22</v>
      </c>
      <c r="G1" s="17" t="s">
        <v>24</v>
      </c>
      <c r="H1" s="16" t="s">
        <v>23</v>
      </c>
      <c r="I1" s="17" t="s">
        <v>24</v>
      </c>
    </row>
    <row r="2" spans="1:9">
      <c r="A2" s="18" t="s">
        <v>16</v>
      </c>
      <c r="B2" s="14">
        <v>1</v>
      </c>
      <c r="C2" s="14">
        <v>81</v>
      </c>
      <c r="D2" s="14">
        <v>82</v>
      </c>
      <c r="E2" s="14">
        <v>19</v>
      </c>
      <c r="F2" s="15"/>
      <c r="G2" s="19"/>
      <c r="H2" s="15"/>
      <c r="I2" s="19"/>
    </row>
    <row r="3" spans="1:9">
      <c r="A3" s="18"/>
      <c r="B3" s="14">
        <v>2</v>
      </c>
      <c r="C3" s="14">
        <v>78</v>
      </c>
      <c r="D3" s="14">
        <v>80</v>
      </c>
      <c r="E3" s="14">
        <v>20</v>
      </c>
      <c r="F3" s="15"/>
      <c r="G3" s="20"/>
      <c r="H3" s="15"/>
      <c r="I3" s="20"/>
    </row>
    <row r="4" spans="1:9">
      <c r="A4" s="18"/>
      <c r="B4" s="14">
        <v>3</v>
      </c>
      <c r="C4" s="14">
        <v>81</v>
      </c>
      <c r="D4" s="14">
        <v>84</v>
      </c>
      <c r="E4" s="14">
        <v>19</v>
      </c>
      <c r="F4" s="15"/>
      <c r="G4" s="21"/>
      <c r="H4" s="15"/>
      <c r="I4" s="21"/>
    </row>
    <row r="5" spans="1:9">
      <c r="A5" s="18" t="s">
        <v>17</v>
      </c>
      <c r="B5" s="14">
        <v>1</v>
      </c>
      <c r="C5" s="14">
        <v>84</v>
      </c>
      <c r="D5" s="14">
        <v>97</v>
      </c>
      <c r="E5" s="14">
        <v>11</v>
      </c>
      <c r="F5" s="15"/>
      <c r="G5" s="19"/>
      <c r="H5" s="15"/>
      <c r="I5" s="19"/>
    </row>
    <row r="6" spans="1:9">
      <c r="A6" s="18"/>
      <c r="B6" s="14">
        <v>2</v>
      </c>
      <c r="C6" s="14">
        <v>35</v>
      </c>
      <c r="D6" s="14">
        <v>44</v>
      </c>
      <c r="E6" s="14">
        <v>4</v>
      </c>
      <c r="F6" s="15"/>
      <c r="G6" s="20"/>
      <c r="H6" s="15"/>
      <c r="I6" s="20"/>
    </row>
    <row r="7" spans="1:9">
      <c r="A7" s="18"/>
      <c r="B7" s="14">
        <v>3</v>
      </c>
      <c r="C7" s="14">
        <v>29</v>
      </c>
      <c r="D7" s="14">
        <v>37</v>
      </c>
      <c r="E7" s="14">
        <v>4</v>
      </c>
      <c r="F7" s="15"/>
      <c r="G7" s="21"/>
      <c r="H7" s="15"/>
      <c r="I7" s="21"/>
    </row>
  </sheetData>
  <mergeCells count="6">
    <mergeCell ref="A2:A4"/>
    <mergeCell ref="A5:A7"/>
    <mergeCell ref="G2:G4"/>
    <mergeCell ref="G5:G7"/>
    <mergeCell ref="I2:I4"/>
    <mergeCell ref="I5:I7"/>
  </mergeCells>
  <pageMargins left="0.7" right="0.7" top="0.75" bottom="0.75" header="0.3" footer="0.3"/>
  <pageSetup paperSize="25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TP 1 Potencial Agua</vt:lpstr>
      <vt:lpstr>TP2 CRA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2020-03-09T15:31:30Z</dcterms:created>
  <dcterms:modified xsi:type="dcterms:W3CDTF">2020-03-16T18:20:49Z</dcterms:modified>
</cp:coreProperties>
</file>